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gil\Desktop\"/>
    </mc:Choice>
  </mc:AlternateContent>
  <xr:revisionPtr revIDLastSave="0" documentId="8_{9353BC03-B850-47B2-9ADD-FE57959649F2}" xr6:coauthVersionLast="47" xr6:coauthVersionMax="47" xr10:uidLastSave="{00000000-0000-0000-0000-000000000000}"/>
  <bookViews>
    <workbookView xWindow="-120" yWindow="-120" windowWidth="29040" windowHeight="15840" xr2:uid="{80EF022C-67A4-43D3-951C-3B6F15354DBD}"/>
  </bookViews>
  <sheets>
    <sheet name="CARGA FIJA SEPT 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1" l="1"/>
  <c r="B10" i="1"/>
  <c r="F10" i="1" s="1" a="1"/>
  <c r="F10" i="1" s="1"/>
  <c r="G10" i="1" s="1"/>
  <c r="F9" i="1" a="1"/>
  <c r="F9" i="1" s="1"/>
  <c r="G9" i="1" s="1"/>
  <c r="E9" i="1"/>
  <c r="D9" i="1"/>
  <c r="B9" i="1"/>
  <c r="E12" i="1" l="1"/>
  <c r="E10" i="1"/>
  <c r="I10" i="1" s="1"/>
  <c r="I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<sst xmlns="http://schemas.openxmlformats.org/spreadsheetml/2006/main" count="19" uniqueCount="18">
  <si>
    <t>INSTITUTO DOMINICANO PARA LA CALIDAD</t>
  </si>
  <si>
    <t>RELACION DE PAGOS PENDIENTES A PROVEEDORES DE SERVICIOS (CARGA FIJA)</t>
  </si>
  <si>
    <t>Correspondiente al mes de Septiembre 2026</t>
  </si>
  <si>
    <t>No. de factura o comprobante</t>
  </si>
  <si>
    <t>NOMBRE DEL PROVEEDOR</t>
  </si>
  <si>
    <t>CONCEPTO</t>
  </si>
  <si>
    <t>Monto Facturado</t>
  </si>
  <si>
    <t xml:space="preserve">Fecha Factura </t>
  </si>
  <si>
    <t>Fecha fin factura</t>
  </si>
  <si>
    <t xml:space="preserve">Monto Pagado a la fecha </t>
  </si>
  <si>
    <t>Monto Pendiente</t>
  </si>
  <si>
    <t>ESTADO (completo, pendiente, atrasado)</t>
  </si>
  <si>
    <t>EDENORTE</t>
  </si>
  <si>
    <t>PENDIENTE DE PAGO</t>
  </si>
  <si>
    <t>EDEESTE</t>
  </si>
  <si>
    <t>MONTO PENDIENTE DE PAGO</t>
  </si>
  <si>
    <t>ELABORADO POR:</t>
  </si>
  <si>
    <t>APROBADO POR: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</si>
</sst>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8"/>
      <name val="Century Gothic"/>
      <family val="2"/>
    </font>
    <font>
      <b/>
      <sz val="18"/>
      <name val="Century Gothic"/>
      <family val="2"/>
    </font>
    <font>
      <sz val="16"/>
      <color rgb="FF000000"/>
      <name val="Times New Roman"/>
      <family val="1"/>
    </font>
    <font>
      <sz val="20"/>
      <name val="Arial"/>
      <family val="2"/>
    </font>
    <font>
      <b/>
      <sz val="12"/>
      <name val="Calibri Light"/>
      <family val="2"/>
    </font>
    <font>
      <sz val="16"/>
      <color theme="1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Aptos Narrow"/>
      <family val="2"/>
      <scheme val="minor"/>
    </font>
    <font>
      <b/>
      <sz val="14"/>
      <name val="Arial"/>
      <family val="2"/>
    </font>
    <font>
      <sz val="14"/>
      <color rgb="FF000000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sz val="11"/>
      <color indexed="8"/>
      <name val="Calibri"/>
      <family val="2"/>
    </font>
    <font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3" fontId="7" fillId="0" borderId="4" xfId="0" applyNumberFormat="1" applyFont="1" applyBorder="1" applyAlignment="1">
      <alignment vertical="center" wrapText="1"/>
    </xf>
    <xf numFmtId="14" fontId="7" fillId="0" borderId="4" xfId="0" applyNumberFormat="1" applyFont="1" applyBorder="1" applyAlignment="1">
      <alignment horizontal="right" vertical="center" wrapText="1"/>
    </xf>
    <xf numFmtId="14" fontId="8" fillId="0" borderId="4" xfId="0" applyNumberFormat="1" applyFont="1" applyBorder="1" applyAlignment="1">
      <alignment wrapText="1"/>
    </xf>
    <xf numFmtId="164" fontId="8" fillId="2" borderId="4" xfId="1" applyFont="1" applyFill="1" applyBorder="1" applyAlignment="1">
      <alignment vertical="center" wrapText="1"/>
    </xf>
    <xf numFmtId="164" fontId="9" fillId="2" borderId="4" xfId="1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4" borderId="5" xfId="0" applyFont="1" applyFill="1" applyBorder="1"/>
    <xf numFmtId="0" fontId="11" fillId="4" borderId="6" xfId="0" applyFont="1" applyFill="1" applyBorder="1" applyAlignment="1">
      <alignment horizontal="center"/>
    </xf>
    <xf numFmtId="4" fontId="12" fillId="4" borderId="6" xfId="0" applyNumberFormat="1" applyFont="1" applyFill="1" applyBorder="1" applyAlignment="1">
      <alignment horizontal="right" vertical="center" wrapText="1"/>
    </xf>
    <xf numFmtId="0" fontId="13" fillId="4" borderId="7" xfId="0" applyFont="1" applyFill="1" applyBorder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49" fontId="15" fillId="0" borderId="0" xfId="0" applyNumberFormat="1" applyFont="1" applyAlignment="1">
      <alignment horizontal="left"/>
    </xf>
    <xf numFmtId="0" fontId="8" fillId="4" borderId="0" xfId="0" applyFont="1" applyFill="1" applyAlignment="1">
      <alignment wrapText="1"/>
    </xf>
    <xf numFmtId="4" fontId="8" fillId="4" borderId="0" xfId="0" applyNumberFormat="1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0" borderId="0" xfId="0" applyFont="1"/>
    <xf numFmtId="14" fontId="8" fillId="0" borderId="0" xfId="0" applyNumberFormat="1" applyFont="1"/>
    <xf numFmtId="0" fontId="16" fillId="0" borderId="0" xfId="0" applyFont="1"/>
    <xf numFmtId="0" fontId="8" fillId="0" borderId="0" xfId="0" applyFont="1" applyAlignment="1">
      <alignment wrapText="1"/>
    </xf>
    <xf numFmtId="4" fontId="8" fillId="0" borderId="0" xfId="0" applyNumberFormat="1" applyFont="1" applyAlignment="1">
      <alignment wrapText="1"/>
    </xf>
    <xf numFmtId="14" fontId="8" fillId="0" borderId="0" xfId="0" applyNumberFormat="1" applyFont="1" applyAlignment="1">
      <alignment wrapText="1"/>
    </xf>
    <xf numFmtId="0" fontId="8" fillId="4" borderId="0" xfId="0" applyFont="1" applyFill="1"/>
    <xf numFmtId="0" fontId="4" fillId="4" borderId="0" xfId="0" applyFont="1" applyFill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772085</xdr:colOff>
      <xdr:row>15</xdr:row>
      <xdr:rowOff>7844</xdr:rowOff>
    </xdr:from>
    <xdr:to>
      <xdr:col>2</xdr:col>
      <xdr:colOff>3259791</xdr:colOff>
      <xdr:row>15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5FE613ED-F712-4DCA-869D-AB2DAB88E957}"/>
            </a:ext>
          </a:extLst>
        </xdr:cNvPr>
        <xdr:cNvCxnSpPr/>
      </xdr:nvCxnSpPr>
      <xdr:spPr>
        <a:xfrm>
          <a:off x="1381685" y="4065494"/>
          <a:ext cx="3459256" cy="168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1019735</xdr:colOff>
      <xdr:row>14</xdr:row>
      <xdr:rowOff>190499</xdr:rowOff>
    </xdr:from>
    <xdr:to>
      <xdr:col>9</xdr:col>
      <xdr:colOff>1591235</xdr:colOff>
      <xdr:row>15</xdr:row>
      <xdr:rowOff>11205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ADB952AF-7D22-4090-BAD6-A2AB041ABD29}"/>
            </a:ext>
            <a:ext uri="{147F2762-F138-4A5C-976F-8EAC2B608ADB}">
              <a16:predDERef xmlns:a16="http://schemas.microsoft.com/office/drawing/2014/main" pred="{BA21849C-B90D-4CA9-83DE-B7D37A5F0A46}"/>
            </a:ext>
          </a:extLst>
        </xdr:cNvPr>
        <xdr:cNvCxnSpPr/>
      </xdr:nvCxnSpPr>
      <xdr:spPr>
        <a:xfrm>
          <a:off x="12402110" y="4057649"/>
          <a:ext cx="4695825" cy="112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docal.sharepoint.com/sites/contabilidad/Documentos%20compartidos/Compartida/CONTABILIDAD/CARPETA%202026/CUENTAS%20POR%20PAGAR/SEPTIEMBRE/CUENTA%20POR%20PAGAR%20SEPTIEMBRE%202026.xlsx" TargetMode="External"/><Relationship Id="rId1" Type="http://schemas.openxmlformats.org/officeDocument/2006/relationships/externalLinkPath" Target="https://indocal.sharepoint.com/sites/contabilidad/Documentos%20compartidos/Compartida/CONTABILIDAD/CARPETA%202026/CUENTAS%20POR%20PAGAR/SEPTIEMBRE/CUENTA%20POR%20PAGAR%20SEP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XP AGOSTO 2026"/>
      <sheetName val="CARGA FIJA AGOSTO 2026"/>
      <sheetName val="CARGA FIJA SEPT 2026"/>
      <sheetName val="LIB TRANSITO AGOSTO 2026"/>
      <sheetName val="CXP SEPTIEMBRE 2026"/>
      <sheetName val="relacion de proveedores"/>
    </sheetNames>
    <sheetDataSet>
      <sheetData sheetId="0">
        <row r="7">
          <cell r="E7">
            <v>46023</v>
          </cell>
          <cell r="F7" t="str">
            <v>INDOCAL-CCC-PEPU-2025-0005</v>
          </cell>
          <cell r="G7" t="str">
            <v>MARGARITA MARIA BUENO TORRES</v>
          </cell>
          <cell r="H7" t="str">
            <v>ALQUILER OFICINA REGIONAL NORTE ENE-JULIO.2026</v>
          </cell>
          <cell r="I7">
            <v>1416000</v>
          </cell>
        </row>
        <row r="8">
          <cell r="E8">
            <v>46244</v>
          </cell>
          <cell r="F8" t="str">
            <v>B1500000009</v>
          </cell>
          <cell r="G8" t="str">
            <v>CONTRATALEX</v>
          </cell>
          <cell r="H8" t="str">
            <v>SERV. CAPACITACION EN LEY COMPRAS</v>
          </cell>
          <cell r="I8">
            <v>1199942</v>
          </cell>
        </row>
        <row r="9">
          <cell r="E9">
            <v>46246</v>
          </cell>
          <cell r="F9" t="str">
            <v xml:space="preserve"> E450000011552</v>
          </cell>
          <cell r="G9" t="str">
            <v>CECOMSA</v>
          </cell>
          <cell r="H9" t="str">
            <v>COMPRA DE LAPTOP E IMPRESORAS</v>
          </cell>
          <cell r="I9">
            <v>3688487.95</v>
          </cell>
        </row>
        <row r="10">
          <cell r="E10">
            <v>46251</v>
          </cell>
          <cell r="F10" t="str">
            <v xml:space="preserve"> E450000000943</v>
          </cell>
          <cell r="G10" t="str">
            <v>CENTROXPERT</v>
          </cell>
          <cell r="H10" t="str">
            <v>PRODUCTOS Y UTILES VARIOS</v>
          </cell>
          <cell r="I10">
            <v>354025.09</v>
          </cell>
        </row>
        <row r="11">
          <cell r="E11">
            <v>46252</v>
          </cell>
          <cell r="F11" t="str">
            <v>B1500000008</v>
          </cell>
          <cell r="G11" t="str">
            <v>SOLUCIONES PARA OFICINA EXPRESS</v>
          </cell>
          <cell r="H11" t="str">
            <v>PRODUCTOS Y UTILES DE INFORMATICA</v>
          </cell>
          <cell r="I11">
            <v>42739.6</v>
          </cell>
        </row>
        <row r="12">
          <cell r="E12">
            <v>46254</v>
          </cell>
          <cell r="F12" t="str">
            <v>E450000000071</v>
          </cell>
          <cell r="G12" t="str">
            <v>EKATEX</v>
          </cell>
          <cell r="H12" t="str">
            <v>COMPRA UNIFORMES PARA EMPLEADOS</v>
          </cell>
          <cell r="I12">
            <v>12390</v>
          </cell>
        </row>
        <row r="13">
          <cell r="E13">
            <v>46255</v>
          </cell>
          <cell r="F13" t="str">
            <v>E450000000048</v>
          </cell>
          <cell r="G13" t="str">
            <v>MUNDO INDUSTRIAL</v>
          </cell>
          <cell r="H13" t="str">
            <v>COMPRA IMPRESORAS Y AURICULARES</v>
          </cell>
          <cell r="I13">
            <v>151200.19</v>
          </cell>
        </row>
        <row r="14">
          <cell r="E14">
            <v>46259</v>
          </cell>
          <cell r="F14" t="str">
            <v>B1500000277</v>
          </cell>
          <cell r="G14" t="str">
            <v>BIENVENIDO ACOSTA</v>
          </cell>
          <cell r="H14" t="str">
            <v>LEGALIZACION DE DOCUMENTOS</v>
          </cell>
          <cell r="I14">
            <v>71980</v>
          </cell>
        </row>
        <row r="15">
          <cell r="E15">
            <v>46259</v>
          </cell>
          <cell r="F15" t="str">
            <v>B1500004924</v>
          </cell>
          <cell r="G15" t="str">
            <v>JARDIN ILUSIONES</v>
          </cell>
          <cell r="H15" t="str">
            <v>ARREGLOS FLORALES</v>
          </cell>
          <cell r="I15">
            <v>10620</v>
          </cell>
        </row>
        <row r="16">
          <cell r="E16">
            <v>46260</v>
          </cell>
          <cell r="F16" t="str">
            <v>E450000006950</v>
          </cell>
          <cell r="G16" t="str">
            <v>SENASA</v>
          </cell>
          <cell r="H16" t="str">
            <v>SEGURO EMPLEADOS</v>
          </cell>
          <cell r="I16">
            <v>414589.5</v>
          </cell>
        </row>
        <row r="17">
          <cell r="E17">
            <v>46261</v>
          </cell>
          <cell r="F17" t="str">
            <v>E450000152137</v>
          </cell>
          <cell r="G17" t="str">
            <v>CLARO</v>
          </cell>
          <cell r="H17" t="str">
            <v>SERV. TELEFONICO</v>
          </cell>
          <cell r="I17">
            <v>121461.13</v>
          </cell>
        </row>
        <row r="18">
          <cell r="E18">
            <v>46261</v>
          </cell>
          <cell r="F18" t="str">
            <v>E450000152262</v>
          </cell>
          <cell r="G18" t="str">
            <v>CLARO 2</v>
          </cell>
          <cell r="H18" t="str">
            <v>SERV. TELEFONICO</v>
          </cell>
          <cell r="I18">
            <v>281279.05</v>
          </cell>
        </row>
        <row r="19">
          <cell r="E19">
            <v>46259</v>
          </cell>
          <cell r="F19" t="str">
            <v>N/A</v>
          </cell>
          <cell r="G19" t="str">
            <v>YIMY ELIASIB UREÑA</v>
          </cell>
          <cell r="H19" t="str">
            <v>EMBARGO CUENTA</v>
          </cell>
          <cell r="I19">
            <v>6066344.4000000004</v>
          </cell>
        </row>
        <row r="20">
          <cell r="E20">
            <v>46259</v>
          </cell>
          <cell r="F20" t="str">
            <v>B1500004595</v>
          </cell>
          <cell r="G20" t="str">
            <v>JARDIN ILUSIONES</v>
          </cell>
          <cell r="H20" t="str">
            <v>ARREGLOS FLORALES</v>
          </cell>
          <cell r="I20">
            <v>50740</v>
          </cell>
        </row>
        <row r="21">
          <cell r="E21">
            <v>46262</v>
          </cell>
          <cell r="F21" t="str">
            <v>E450000027900</v>
          </cell>
          <cell r="G21" t="str">
            <v>PLANETA AZUL</v>
          </cell>
          <cell r="H21" t="str">
            <v>COMPRA BOTELLONES DE AGUA</v>
          </cell>
          <cell r="I21">
            <v>1800</v>
          </cell>
        </row>
        <row r="22">
          <cell r="E22">
            <v>46262</v>
          </cell>
          <cell r="F22" t="str">
            <v>E450000028156</v>
          </cell>
          <cell r="G22" t="str">
            <v>PLANETA AZUL</v>
          </cell>
          <cell r="H22" t="str">
            <v>COMPRA BOTELLONES DE AGUA</v>
          </cell>
          <cell r="I22">
            <v>2925</v>
          </cell>
        </row>
        <row r="23">
          <cell r="E23">
            <v>46262</v>
          </cell>
          <cell r="F23" t="str">
            <v>B1500000133</v>
          </cell>
          <cell r="G23" t="str">
            <v>HIPERNOVA</v>
          </cell>
          <cell r="H23" t="str">
            <v>COMPRA EQUIPOS DE SEGURIDAD</v>
          </cell>
          <cell r="I23">
            <v>31289.53</v>
          </cell>
        </row>
        <row r="24">
          <cell r="E24">
            <v>46265</v>
          </cell>
          <cell r="F24" t="str">
            <v>E450000000371</v>
          </cell>
          <cell r="G24" t="str">
            <v>CLICKTECK</v>
          </cell>
          <cell r="H24" t="str">
            <v>COMPRA UPS Y TELEVISORES</v>
          </cell>
          <cell r="I24">
            <v>83530.45</v>
          </cell>
        </row>
        <row r="25">
          <cell r="E25">
            <v>46265</v>
          </cell>
          <cell r="F25" t="str">
            <v>E450000138138</v>
          </cell>
          <cell r="G25" t="str">
            <v>EDESUR</v>
          </cell>
          <cell r="H25" t="str">
            <v>SERV. DE ENERGIA ELECTRICA</v>
          </cell>
          <cell r="I25">
            <v>335115.15000000002</v>
          </cell>
        </row>
        <row r="26">
          <cell r="F26" t="str">
            <v>E45000002790</v>
          </cell>
          <cell r="G26" t="str">
            <v>EDEESTE</v>
          </cell>
          <cell r="I26">
            <v>0</v>
          </cell>
        </row>
        <row r="27">
          <cell r="F27" t="str">
            <v>E4500000279000</v>
          </cell>
          <cell r="G27" t="str">
            <v>EDENORTE</v>
          </cell>
          <cell r="I27">
            <v>0</v>
          </cell>
        </row>
        <row r="63">
          <cell r="F63" t="str">
            <v>TOTAL CUENTAS POR PAGAR PROVEEDORES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CFC8A-D9C2-48B3-ABD8-B8F98423C255}">
  <sheetPr>
    <pageSetUpPr fitToPage="1"/>
  </sheetPr>
  <dimension ref="A3:K30"/>
  <sheetViews>
    <sheetView tabSelected="1" workbookViewId="0">
      <selection activeCell="C21" sqref="C21"/>
    </sheetView>
  </sheetViews>
  <sheetFormatPr baseColWidth="10" defaultColWidth="9.140625" defaultRowHeight="15" x14ac:dyDescent="0.25"/>
  <cols>
    <col min="2" max="2" width="31.28515625" customWidth="1"/>
    <col min="3" max="3" width="32.140625" customWidth="1"/>
    <col min="4" max="4" width="44.5703125" customWidth="1"/>
    <col min="5" max="5" width="32.140625" customWidth="1"/>
    <col min="6" max="10" width="21.42578125" customWidth="1"/>
  </cols>
  <sheetData>
    <row r="3" spans="1:11" ht="34.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</row>
    <row r="4" spans="1:11" ht="22.5" x14ac:dyDescent="0.25">
      <c r="B4" s="2" t="s">
        <v>1</v>
      </c>
      <c r="C4" s="2"/>
      <c r="D4" s="2"/>
      <c r="E4" s="2"/>
      <c r="F4" s="2"/>
      <c r="G4" s="2"/>
      <c r="H4" s="2"/>
      <c r="I4" s="2"/>
      <c r="J4" s="2"/>
    </row>
    <row r="5" spans="1:11" ht="22.5" x14ac:dyDescent="0.25">
      <c r="B5" s="2" t="s">
        <v>2</v>
      </c>
      <c r="C5" s="2"/>
      <c r="D5" s="2"/>
      <c r="E5" s="2"/>
      <c r="F5" s="2"/>
      <c r="G5" s="2"/>
      <c r="H5" s="2"/>
      <c r="I5" s="2"/>
      <c r="J5" s="2"/>
    </row>
    <row r="6" spans="1:11" ht="25.5" x14ac:dyDescent="0.25">
      <c r="B6" s="3"/>
      <c r="C6" s="4"/>
      <c r="D6" s="5"/>
      <c r="E6" s="6"/>
      <c r="F6" s="7"/>
      <c r="G6" s="6"/>
      <c r="H6" s="6"/>
      <c r="I6" s="6"/>
      <c r="J6" s="6"/>
    </row>
    <row r="7" spans="1:11" ht="15.75" thickBot="1" x14ac:dyDescent="0.3">
      <c r="D7" s="8"/>
    </row>
    <row r="8" spans="1:11" ht="63" x14ac:dyDescent="0.25">
      <c r="B8" s="9" t="s">
        <v>3</v>
      </c>
      <c r="C8" s="10" t="s">
        <v>4</v>
      </c>
      <c r="D8" s="9" t="s">
        <v>5</v>
      </c>
      <c r="E8" s="9" t="s">
        <v>6</v>
      </c>
      <c r="F8" s="9" t="s">
        <v>7</v>
      </c>
      <c r="G8" s="9" t="s">
        <v>8</v>
      </c>
      <c r="H8" s="9" t="s">
        <v>9</v>
      </c>
      <c r="I8" s="9" t="s">
        <v>10</v>
      </c>
      <c r="J8" s="11" t="s">
        <v>11</v>
      </c>
    </row>
    <row r="9" spans="1:11" ht="31.5" hidden="1" x14ac:dyDescent="0.3">
      <c r="A9" s="12"/>
      <c r="B9" s="13" t="str">
        <f>+_xlfn.XLOOKUP(C9,'[1]CXP AGOSTO 2026'!G8:G63,'[1]CXP AGOSTO 2026'!F8:F63)</f>
        <v>E4500000279000</v>
      </c>
      <c r="C9" s="14" t="s">
        <v>12</v>
      </c>
      <c r="D9" s="13">
        <f>+_xlfn.XLOOKUP(C9,'[1]CXP AGOSTO 2026'!G8:G63,'[1]CXP AGOSTO 2026'!H8:H63)</f>
        <v>0</v>
      </c>
      <c r="E9" s="15">
        <f>+_xlfn.XLOOKUP(B9,'[1]CXP AGOSTO 2026'!F$7:F$62,'[1]CXP AGOSTO 2026'!I$7:I$62)</f>
        <v>0</v>
      </c>
      <c r="F9" s="16" cm="1">
        <f t="array" ref="F9">+_xlfn.XLOOKUP(B9,'[1]CXP AGOSTO 2026'!F8:F$62,'[1]CXP AGOSTO 2026'!E8:E$62)</f>
        <v>0</v>
      </c>
      <c r="G9" s="17">
        <f t="shared" ref="G9:G10" si="0">+F9+30</f>
        <v>30</v>
      </c>
      <c r="H9" s="18">
        <v>0</v>
      </c>
      <c r="I9" s="19">
        <v>0</v>
      </c>
      <c r="J9" s="20" t="s">
        <v>13</v>
      </c>
      <c r="K9" s="12"/>
    </row>
    <row r="10" spans="1:11" ht="31.5" hidden="1" x14ac:dyDescent="0.3">
      <c r="A10" s="12"/>
      <c r="B10" s="13" t="str">
        <f>+_xlfn.XLOOKUP(C10,'[1]CXP AGOSTO 2026'!G7:G62,'[1]CXP AGOSTO 2026'!F7:F62)</f>
        <v>E45000002790</v>
      </c>
      <c r="C10" s="14" t="s">
        <v>14</v>
      </c>
      <c r="D10" s="13">
        <f>+_xlfn.XLOOKUP(C10,'[1]CXP AGOSTO 2026'!G7:G62,'[1]CXP AGOSTO 2026'!H7:H62)</f>
        <v>0</v>
      </c>
      <c r="E10" s="15">
        <f>+_xlfn.XLOOKUP(B10,'[1]CXP AGOSTO 2026'!F$7:F$62,'[1]CXP AGOSTO 2026'!I$7:I$62)</f>
        <v>0</v>
      </c>
      <c r="F10" s="16" cm="1">
        <f t="array" ref="F10">+_xlfn.XLOOKUP(B10,'[1]CXP AGOSTO 2026'!F7:F$62,'[1]CXP AGOSTO 2026'!E7:E$62)</f>
        <v>0</v>
      </c>
      <c r="G10" s="17">
        <f t="shared" si="0"/>
        <v>30</v>
      </c>
      <c r="H10" s="18">
        <v>0</v>
      </c>
      <c r="I10" s="19">
        <f t="shared" ref="I10" si="1">+E10</f>
        <v>0</v>
      </c>
      <c r="J10" s="20" t="s">
        <v>13</v>
      </c>
      <c r="K10" s="12"/>
    </row>
    <row r="11" spans="1:11" ht="20.25" x14ac:dyDescent="0.3">
      <c r="A11" s="12"/>
      <c r="B11" s="13"/>
      <c r="C11" s="14"/>
      <c r="D11" s="13"/>
      <c r="E11" s="15"/>
      <c r="F11" s="16"/>
      <c r="G11" s="17"/>
      <c r="H11" s="18"/>
      <c r="I11" s="19"/>
      <c r="J11" s="20"/>
      <c r="K11" s="12"/>
    </row>
    <row r="12" spans="1:11" ht="19.5" thickBot="1" x14ac:dyDescent="0.35">
      <c r="B12" s="21" t="s">
        <v>15</v>
      </c>
      <c r="C12" s="22"/>
      <c r="D12" s="22"/>
      <c r="E12" s="23">
        <f>SUM(E9:E11)</f>
        <v>0</v>
      </c>
      <c r="F12" s="22"/>
      <c r="G12" s="23"/>
      <c r="H12" s="23"/>
      <c r="I12" s="23">
        <f>SUM(I9:I11)</f>
        <v>0</v>
      </c>
      <c r="J12" s="24"/>
    </row>
    <row r="13" spans="1:11" ht="25.5" x14ac:dyDescent="0.35">
      <c r="B13" s="5"/>
      <c r="C13" s="4"/>
      <c r="D13" s="5"/>
      <c r="E13" s="5"/>
      <c r="F13" s="7"/>
      <c r="G13" s="5"/>
      <c r="H13" s="5"/>
      <c r="I13" s="25"/>
      <c r="J13" s="5"/>
    </row>
    <row r="14" spans="1:11" ht="25.5" x14ac:dyDescent="0.35">
      <c r="B14" s="5"/>
      <c r="C14" s="4"/>
      <c r="D14" s="5"/>
      <c r="E14" s="5"/>
      <c r="F14" s="7"/>
      <c r="G14" s="5"/>
      <c r="H14" s="5"/>
      <c r="I14" s="25"/>
      <c r="J14" s="5"/>
    </row>
    <row r="15" spans="1:11" x14ac:dyDescent="0.25">
      <c r="D15" s="8"/>
    </row>
    <row r="16" spans="1:11" ht="26.25" x14ac:dyDescent="0.25">
      <c r="B16" s="26" t="s">
        <v>16</v>
      </c>
      <c r="C16" s="26"/>
      <c r="D16" s="26"/>
      <c r="E16" s="26"/>
      <c r="F16" s="26"/>
      <c r="G16" s="26"/>
      <c r="H16" s="27" t="s">
        <v>17</v>
      </c>
      <c r="I16" s="27"/>
      <c r="J16" s="27"/>
    </row>
    <row r="18" spans="2:11" x14ac:dyDescent="0.25">
      <c r="D18" s="28"/>
    </row>
    <row r="19" spans="2:11" x14ac:dyDescent="0.25">
      <c r="D19" s="28"/>
    </row>
    <row r="20" spans="2:11" ht="21" x14ac:dyDescent="0.35">
      <c r="B20" s="29"/>
      <c r="C20" s="29"/>
      <c r="D20" s="30"/>
      <c r="E20" s="31"/>
      <c r="F20" s="31"/>
      <c r="G20" s="32"/>
      <c r="H20" s="33"/>
      <c r="I20" s="33"/>
      <c r="J20" s="34"/>
    </row>
    <row r="21" spans="2:11" ht="21" x14ac:dyDescent="0.35">
      <c r="B21" s="32"/>
      <c r="C21" s="35"/>
      <c r="D21" s="35"/>
      <c r="E21" s="36"/>
      <c r="F21" s="37"/>
      <c r="G21" s="32"/>
      <c r="H21" s="33"/>
      <c r="I21" s="33"/>
      <c r="J21" s="34"/>
    </row>
    <row r="22" spans="2:11" x14ac:dyDescent="0.25">
      <c r="D22" s="28"/>
    </row>
    <row r="23" spans="2:11" ht="20.25" x14ac:dyDescent="0.3">
      <c r="B23" s="38"/>
      <c r="C23" s="29"/>
      <c r="D23" s="39"/>
      <c r="E23" s="30"/>
      <c r="F23" s="31"/>
      <c r="G23" s="31"/>
      <c r="H23" s="30"/>
    </row>
    <row r="24" spans="2:11" x14ac:dyDescent="0.25">
      <c r="D24" s="28"/>
    </row>
    <row r="25" spans="2:11" x14ac:dyDescent="0.25">
      <c r="D25" s="28"/>
    </row>
    <row r="27" spans="2:11" ht="21" x14ac:dyDescent="0.35">
      <c r="K27" s="34"/>
    </row>
    <row r="28" spans="2:11" ht="21" x14ac:dyDescent="0.35">
      <c r="K28" s="34"/>
    </row>
    <row r="29" spans="2:11" ht="21" x14ac:dyDescent="0.35">
      <c r="K29" s="34"/>
    </row>
    <row r="30" spans="2:11" ht="21" x14ac:dyDescent="0.35">
      <c r="K30" s="34"/>
    </row>
  </sheetData>
  <mergeCells count="6">
    <mergeCell ref="B3:J3"/>
    <mergeCell ref="B4:J4"/>
    <mergeCell ref="B5:J5"/>
    <mergeCell ref="B16:C16"/>
    <mergeCell ref="D16:G16"/>
    <mergeCell ref="H16:J16"/>
  </mergeCells>
  <pageMargins left="0.7" right="0.7" top="0.75" bottom="0.75" header="0.3" footer="0.3"/>
  <pageSetup scale="46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CARGA FIJA SEPT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Narda Gil</dc:creator>
  <cp:lastModifiedBy>Narda Gil</cp:lastModifiedBy>
  <dcterms:created xsi:type="dcterms:W3CDTF">2026-10-23T13:39:25Z</dcterms:created>
  <dcterms:modified xsi:type="dcterms:W3CDTF">2026-10-23T13:39:49Z</dcterms:modified>
</cp:coreProperties>
</file>