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Inventario 2026\"/>
    </mc:Choice>
  </mc:AlternateContent>
  <xr:revisionPtr revIDLastSave="0" documentId="8_{B5A4F05B-B5EB-4666-BE26-E7B643FF414C}" xr6:coauthVersionLast="47" xr6:coauthVersionMax="47" xr10:uidLastSave="{00000000-0000-0000-0000-000000000000}"/>
  <bookViews>
    <workbookView xWindow="-120" yWindow="-120" windowWidth="29040" windowHeight="15840" xr2:uid="{2D9222B1-DEEF-4BC1-9AD4-6D49D0EE3177}"/>
  </bookViews>
  <sheets>
    <sheet name="INVENTARIO SEPTIEMBRE 2026" sheetId="1" r:id="rId1"/>
  </sheets>
  <definedNames>
    <definedName name="_xlnm._FilterDatabase" localSheetId="0" hidden="1">'INVENTARIO SEPTIEMBRE 2026'!$A$11:$H$251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43" i="1" l="1"/>
  <c r="L244" i="1"/>
  <c r="L204" i="1"/>
  <c r="L205" i="1"/>
  <c r="L122" i="1"/>
  <c r="L121" i="1"/>
  <c r="L123" i="1"/>
  <c r="L124" i="1"/>
  <c r="L125" i="1"/>
  <c r="L126" i="1"/>
  <c r="L127" i="1"/>
  <c r="L338" i="1"/>
  <c r="L339" i="1"/>
  <c r="L340" i="1"/>
  <c r="L341" i="1"/>
  <c r="L92" i="1"/>
  <c r="L406" i="1"/>
  <c r="L405" i="1"/>
  <c r="L404" i="1"/>
  <c r="L403" i="1"/>
  <c r="L402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A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1" i="1"/>
  <c r="L250" i="1"/>
  <c r="L249" i="1"/>
  <c r="L248" i="1"/>
  <c r="L247" i="1"/>
  <c r="L246" i="1"/>
  <c r="L245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0" i="1"/>
  <c r="L119" i="1"/>
  <c r="L118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407" i="1" l="1"/>
</calcChain>
</file>

<file path=xl/sharedStrings.xml><?xml version="1.0" encoding="utf-8"?>
<sst xmlns="http://schemas.openxmlformats.org/spreadsheetml/2006/main" count="2937" uniqueCount="690">
  <si>
    <t xml:space="preserve">Instituto Dominicano para la Calidad </t>
  </si>
  <si>
    <t xml:space="preserve">Sección de Almacén y Suministro </t>
  </si>
  <si>
    <t>Periodo de Adquisición</t>
  </si>
  <si>
    <t>Código de Bienes Nacionales</t>
  </si>
  <si>
    <t xml:space="preserve"> Código Institucional</t>
  </si>
  <si>
    <t>Descripcion</t>
  </si>
  <si>
    <t xml:space="preserve">UM </t>
  </si>
  <si>
    <t>Cantidad en Existencia</t>
  </si>
  <si>
    <t>Costo Und</t>
  </si>
  <si>
    <t>Costo Total Inventario</t>
  </si>
  <si>
    <t>CUENTA PRESUPUESTARIA</t>
  </si>
  <si>
    <t>CUENTA CATALOGO</t>
  </si>
  <si>
    <t>DESCRIPCION</t>
  </si>
  <si>
    <t>Material Gastable</t>
  </si>
  <si>
    <t>Abril-Jun 2026</t>
  </si>
  <si>
    <t>N/A</t>
  </si>
  <si>
    <t>G004</t>
  </si>
  <si>
    <t>2.3.9.2.01</t>
  </si>
  <si>
    <t>1105019901</t>
  </si>
  <si>
    <t>Materiales y suministros varios</t>
  </si>
  <si>
    <t>Carpeta 1" blanca</t>
  </si>
  <si>
    <t>UND</t>
  </si>
  <si>
    <t>G005</t>
  </si>
  <si>
    <t>Carpeta 1" azul</t>
  </si>
  <si>
    <t>G006</t>
  </si>
  <si>
    <t>Carpeta 2" blanca</t>
  </si>
  <si>
    <t>G007</t>
  </si>
  <si>
    <t>Carpeta 2" azul</t>
  </si>
  <si>
    <t>G008</t>
  </si>
  <si>
    <t>Carpeta 3" blanca</t>
  </si>
  <si>
    <t>G009</t>
  </si>
  <si>
    <t>Carpeta 3" azul</t>
  </si>
  <si>
    <t>Abril-Jun 2024</t>
  </si>
  <si>
    <t>G010</t>
  </si>
  <si>
    <t>Cera para contar</t>
  </si>
  <si>
    <t>G011</t>
  </si>
  <si>
    <t>Cinta adhesiva 2"</t>
  </si>
  <si>
    <t>G012</t>
  </si>
  <si>
    <t>Cinta adhesiva 3/4</t>
  </si>
  <si>
    <t>G013</t>
  </si>
  <si>
    <t>Clips Billeteros 41mm</t>
  </si>
  <si>
    <t>CAJ</t>
  </si>
  <si>
    <t>G014</t>
  </si>
  <si>
    <t>Clips Billeteros medianos 32mm</t>
  </si>
  <si>
    <t>G015</t>
  </si>
  <si>
    <t>Clips Billeteros pequeños</t>
  </si>
  <si>
    <t>Clips Billeteros 25mm</t>
  </si>
  <si>
    <t>Oct-Dic 2025</t>
  </si>
  <si>
    <t>G016</t>
  </si>
  <si>
    <t>Clips grandes</t>
  </si>
  <si>
    <t>PAQ</t>
  </si>
  <si>
    <t>Oct-Dic 2023</t>
  </si>
  <si>
    <t>22/12/2023</t>
  </si>
  <si>
    <t>G017</t>
  </si>
  <si>
    <t>Clips pequeños Colores</t>
  </si>
  <si>
    <t>Oct-Dic 2024</t>
  </si>
  <si>
    <t>Clips pequeño</t>
  </si>
  <si>
    <t>G018</t>
  </si>
  <si>
    <t>Corrector liquido</t>
  </si>
  <si>
    <t>Corrector liquido broccha</t>
  </si>
  <si>
    <t>G019</t>
  </si>
  <si>
    <t>Dispensador de cinta adhesiva</t>
  </si>
  <si>
    <t>G020</t>
  </si>
  <si>
    <t>2.3.9.6.01</t>
  </si>
  <si>
    <t>Extensión eléctrica</t>
  </si>
  <si>
    <t>G021</t>
  </si>
  <si>
    <t>Folder 8 1/2 X 11</t>
  </si>
  <si>
    <t>G022</t>
  </si>
  <si>
    <t>Folder 8 1/2 X 14</t>
  </si>
  <si>
    <t>G024</t>
  </si>
  <si>
    <t>Folder Financiero</t>
  </si>
  <si>
    <t>Ene-Mar 2026</t>
  </si>
  <si>
    <t>G023</t>
  </si>
  <si>
    <t>Folder con bolsillos Timbrado</t>
  </si>
  <si>
    <t>Folder con bolsillos satinados</t>
  </si>
  <si>
    <t>Abril-Jun 2025</t>
  </si>
  <si>
    <t>G025</t>
  </si>
  <si>
    <t>Folder pendaflex 8 1/2 X 11</t>
  </si>
  <si>
    <t>G026</t>
  </si>
  <si>
    <t>Folder pendaflex 8 1/2 X 14</t>
  </si>
  <si>
    <t>Oct-Dic 2020</t>
  </si>
  <si>
    <t>28/12/2020</t>
  </si>
  <si>
    <t>G027</t>
  </si>
  <si>
    <t>Folder Rojo</t>
  </si>
  <si>
    <t>Julio-sept 2019</t>
  </si>
  <si>
    <t xml:space="preserve">Folder Azul </t>
  </si>
  <si>
    <t>UN</t>
  </si>
  <si>
    <t>abril-junio 2021</t>
  </si>
  <si>
    <t xml:space="preserve">Folder Amarillos </t>
  </si>
  <si>
    <t>G028</t>
  </si>
  <si>
    <t>Folder Timbrado</t>
  </si>
  <si>
    <t>G029</t>
  </si>
  <si>
    <t>Gancho para folders</t>
  </si>
  <si>
    <t>G030</t>
  </si>
  <si>
    <t>Goma para borrar</t>
  </si>
  <si>
    <t>G031</t>
  </si>
  <si>
    <t>Gomitas</t>
  </si>
  <si>
    <t>G032</t>
  </si>
  <si>
    <t>Grapa bostitch 1/2"</t>
  </si>
  <si>
    <t>Grapa de gran Volumen</t>
  </si>
  <si>
    <t>G033</t>
  </si>
  <si>
    <t>Grapa estándar</t>
  </si>
  <si>
    <t>G034</t>
  </si>
  <si>
    <t>Grapa para contabilidad</t>
  </si>
  <si>
    <t>G035</t>
  </si>
  <si>
    <t>Grapadora</t>
  </si>
  <si>
    <t>abril-junio 2014</t>
  </si>
  <si>
    <t>G036</t>
  </si>
  <si>
    <t>Guillotina</t>
  </si>
  <si>
    <t>G037</t>
  </si>
  <si>
    <t>Labels para folders</t>
  </si>
  <si>
    <t>G038</t>
  </si>
  <si>
    <t>Lapicero azul</t>
  </si>
  <si>
    <t>G039</t>
  </si>
  <si>
    <t>Lapicero negro</t>
  </si>
  <si>
    <t>Abril-Junio 2022</t>
  </si>
  <si>
    <t>G040</t>
  </si>
  <si>
    <t>Lapicero rojo</t>
  </si>
  <si>
    <t>G041</t>
  </si>
  <si>
    <t>Lápiz de carbón</t>
  </si>
  <si>
    <t>G042</t>
  </si>
  <si>
    <t>Libreta de mensajes telefónicos</t>
  </si>
  <si>
    <t>G043</t>
  </si>
  <si>
    <t>Libreta rayada 5 X 8</t>
  </si>
  <si>
    <t>G044</t>
  </si>
  <si>
    <t>Libreta rayada 8 X 11</t>
  </si>
  <si>
    <t>G045</t>
  </si>
  <si>
    <t>Libro record 500 pag</t>
  </si>
  <si>
    <t>Libro record 300 pag</t>
  </si>
  <si>
    <t>G046</t>
  </si>
  <si>
    <t>Marcador</t>
  </si>
  <si>
    <t>G047</t>
  </si>
  <si>
    <t>Notas adhesivas 3X3</t>
  </si>
  <si>
    <t>G048</t>
  </si>
  <si>
    <t>Notas adhesivas 3X5</t>
  </si>
  <si>
    <t>G049</t>
  </si>
  <si>
    <t>Notas de firma</t>
  </si>
  <si>
    <t>G050</t>
  </si>
  <si>
    <t>Pegamento en barra</t>
  </si>
  <si>
    <t>G051</t>
  </si>
  <si>
    <t>Perforadora de 1 hoyo</t>
  </si>
  <si>
    <t>G052</t>
  </si>
  <si>
    <t xml:space="preserve">Perforadora de 2 hoyos </t>
  </si>
  <si>
    <t>G053</t>
  </si>
  <si>
    <t>Perforadora de 3 hoyos</t>
  </si>
  <si>
    <t>G054</t>
  </si>
  <si>
    <t>Pin (chinchetas)</t>
  </si>
  <si>
    <t>G055</t>
  </si>
  <si>
    <t>Porta Lápiz</t>
  </si>
  <si>
    <t>G056</t>
  </si>
  <si>
    <t>Porta tarjeta</t>
  </si>
  <si>
    <t>G058</t>
  </si>
  <si>
    <t>Regla plástica</t>
  </si>
  <si>
    <t>G059</t>
  </si>
  <si>
    <t>Regleta eléctrica</t>
  </si>
  <si>
    <t>G060</t>
  </si>
  <si>
    <t xml:space="preserve">Resaltador </t>
  </si>
  <si>
    <t>G061</t>
  </si>
  <si>
    <t>Saca grapa</t>
  </si>
  <si>
    <t>G062</t>
  </si>
  <si>
    <t>Separadores Carpetas 5/1</t>
  </si>
  <si>
    <t>Jul-Sept 2023</t>
  </si>
  <si>
    <t>G063</t>
  </si>
  <si>
    <t>Separadores para carpeta</t>
  </si>
  <si>
    <t>julio-sept. 2018</t>
  </si>
  <si>
    <t>G064</t>
  </si>
  <si>
    <t>Separadores para carpeta Universal</t>
  </si>
  <si>
    <t>G065</t>
  </si>
  <si>
    <t>Sobre manila 9X12</t>
  </si>
  <si>
    <t>Sobre Manila 10x15</t>
  </si>
  <si>
    <t>G066</t>
  </si>
  <si>
    <t>Sobre manila 9X15</t>
  </si>
  <si>
    <t>G067</t>
  </si>
  <si>
    <t>Sobre manila timbrado 9X12</t>
  </si>
  <si>
    <t>G068</t>
  </si>
  <si>
    <t>Sobre manila timbrado 9X15</t>
  </si>
  <si>
    <t>Sobre manila timbrado 9x15</t>
  </si>
  <si>
    <t>G069</t>
  </si>
  <si>
    <t>Sobre para carta timbrado</t>
  </si>
  <si>
    <t>G070</t>
  </si>
  <si>
    <t>Sobre para cartas blanco</t>
  </si>
  <si>
    <t>G071</t>
  </si>
  <si>
    <t>Tablilla con gancho para apoyar</t>
  </si>
  <si>
    <t>G072</t>
  </si>
  <si>
    <t>Tijera</t>
  </si>
  <si>
    <t>G073</t>
  </si>
  <si>
    <t>Gotero Tinta Azul</t>
  </si>
  <si>
    <t>Abril-Jun 2016</t>
  </si>
  <si>
    <t>G074</t>
  </si>
  <si>
    <t>Tinta almohadilla negra</t>
  </si>
  <si>
    <t>G075</t>
  </si>
  <si>
    <t>Tinta almohadilla roja</t>
  </si>
  <si>
    <t>G076</t>
  </si>
  <si>
    <t>Folder c/bolsillo Azul Satinado 25/1</t>
  </si>
  <si>
    <t>abril-jun 2016</t>
  </si>
  <si>
    <t>G078</t>
  </si>
  <si>
    <t>Folder c/bolsillo Amarillo</t>
  </si>
  <si>
    <t>G079</t>
  </si>
  <si>
    <t>Folder c/bolsillo Rojo</t>
  </si>
  <si>
    <t>28/9/2023</t>
  </si>
  <si>
    <t>G080</t>
  </si>
  <si>
    <t>Clip para Carnet</t>
  </si>
  <si>
    <t>Lámina autoadhesiva para Carnet</t>
  </si>
  <si>
    <t>Cordón para Carnet Azul 50/1</t>
  </si>
  <si>
    <t>G081</t>
  </si>
  <si>
    <t>Lamina para Carnet 600/1</t>
  </si>
  <si>
    <t>Porta Carnet Plástico Vertical 5.5x 8.5 cm 50/1</t>
  </si>
  <si>
    <t>G082</t>
  </si>
  <si>
    <t>Plastico PVC para Carnet</t>
  </si>
  <si>
    <t>Espirales para encuadernar 3/8</t>
  </si>
  <si>
    <t>G083</t>
  </si>
  <si>
    <t>Espirales para encuadernar 1/2</t>
  </si>
  <si>
    <t>Oct-Dic 2017</t>
  </si>
  <si>
    <t>G084</t>
  </si>
  <si>
    <t>Libro de contabilidad de 6 columna</t>
  </si>
  <si>
    <t>Espirales para encuadernar 3/4</t>
  </si>
  <si>
    <t>Ene-Marzo 2023</t>
  </si>
  <si>
    <t>14/3/2023</t>
  </si>
  <si>
    <t>Espirales para encuadernar 1</t>
  </si>
  <si>
    <t xml:space="preserve">Bandeja de 3 niveles </t>
  </si>
  <si>
    <t>G085</t>
  </si>
  <si>
    <t>Protectores de Hojas</t>
  </si>
  <si>
    <t>G086</t>
  </si>
  <si>
    <t>Borrador de Pizarra</t>
  </si>
  <si>
    <t>Limpia Pizarra</t>
  </si>
  <si>
    <t>G087</t>
  </si>
  <si>
    <t>Marcadores para Pizarra</t>
  </si>
  <si>
    <t>Ene-Mar 2024</t>
  </si>
  <si>
    <t>25/03/2024</t>
  </si>
  <si>
    <t>G088</t>
  </si>
  <si>
    <t xml:space="preserve">Labels para CD </t>
  </si>
  <si>
    <t>G089</t>
  </si>
  <si>
    <t xml:space="preserve">Folder Partion 8 1/2 x 11 6 divisiones </t>
  </si>
  <si>
    <t>23/6/2021</t>
  </si>
  <si>
    <t>G090</t>
  </si>
  <si>
    <t>Sobre para CD</t>
  </si>
  <si>
    <t>30/12/2020</t>
  </si>
  <si>
    <t>P001</t>
  </si>
  <si>
    <t>2.3.3.2.01</t>
  </si>
  <si>
    <t>1105010301</t>
  </si>
  <si>
    <t>Productos de papel, cartón e impresos</t>
  </si>
  <si>
    <t>Papel A4</t>
  </si>
  <si>
    <t>RES</t>
  </si>
  <si>
    <t>2.3.3.1.01</t>
  </si>
  <si>
    <t xml:space="preserve">Papel bond 8 1/2 X 11 Timbrada Metrologia </t>
  </si>
  <si>
    <t>P002</t>
  </si>
  <si>
    <t>Papel bond 8 1/2 X 11</t>
  </si>
  <si>
    <t>P003</t>
  </si>
  <si>
    <t>Papel bond 8 1/2 X 11 Timbrada</t>
  </si>
  <si>
    <t>P009</t>
  </si>
  <si>
    <t>Papel en hilo blanco 8 1/2 X 11</t>
  </si>
  <si>
    <t>P010</t>
  </si>
  <si>
    <t>Papel en hilo crema 8 1/2 X 11</t>
  </si>
  <si>
    <t xml:space="preserve">Rollo Térmico 3 1/8 </t>
  </si>
  <si>
    <t>P011</t>
  </si>
  <si>
    <t>Rollo papel para sumadora</t>
  </si>
  <si>
    <t>T011</t>
  </si>
  <si>
    <t>Toner Hp 278A</t>
  </si>
  <si>
    <t>T022</t>
  </si>
  <si>
    <t>CD</t>
  </si>
  <si>
    <t>T023</t>
  </si>
  <si>
    <t>DVD</t>
  </si>
  <si>
    <t>28/5/2024</t>
  </si>
  <si>
    <t>T026</t>
  </si>
  <si>
    <t>Cinta Epson 8750</t>
  </si>
  <si>
    <t>Ene-Mar 2025</t>
  </si>
  <si>
    <t xml:space="preserve">Cinta Zebra </t>
  </si>
  <si>
    <t>EPSON 504  NEGRO</t>
  </si>
  <si>
    <t xml:space="preserve">EPSON 504  MAGENTA </t>
  </si>
  <si>
    <t>EPSON 504  YELOW</t>
  </si>
  <si>
    <t>EPSON 504  CYAN</t>
  </si>
  <si>
    <t>EPSON 544 NEGRO</t>
  </si>
  <si>
    <t>EPSON 544 MAGENTA</t>
  </si>
  <si>
    <t>EPSON 544 YELLOW</t>
  </si>
  <si>
    <t>EPSON 544 CYAN</t>
  </si>
  <si>
    <t>CANON 190 -  NEGRO</t>
  </si>
  <si>
    <t>CANON 190 - AMARILLO</t>
  </si>
  <si>
    <t xml:space="preserve">CANON 190 - CYAN </t>
  </si>
  <si>
    <t xml:space="preserve">CANON 190 - MAGENTA </t>
  </si>
  <si>
    <t>Oct-Dic 2022</t>
  </si>
  <si>
    <t>EPSON 504 NEGRO</t>
  </si>
  <si>
    <t>EPSON 504 MAGENTA</t>
  </si>
  <si>
    <t>EPSON 504 YELLOW</t>
  </si>
  <si>
    <t>EPSON 504 CYAN</t>
  </si>
  <si>
    <t>Tinta Epson T11A1 Negro</t>
  </si>
  <si>
    <t>Tinta Epson T11A2 Cyan</t>
  </si>
  <si>
    <t>Tinta Epson T11A3 Magenta</t>
  </si>
  <si>
    <t>Tinta Epson T11A4 Amarillo</t>
  </si>
  <si>
    <t>HP LASERJET CF283A BLACK</t>
  </si>
  <si>
    <t>Toner HP 150A Negro</t>
  </si>
  <si>
    <t xml:space="preserve">HP Laserjet Toner 202A (CF500A) Black </t>
  </si>
  <si>
    <t xml:space="preserve">HP Laserjet TONER 202A (CF501A) Cyan </t>
  </si>
  <si>
    <t xml:space="preserve">HP Laserjet TONER 202A (CF502A) Yellow </t>
  </si>
  <si>
    <t xml:space="preserve">HP Laserjet Toner 202A (CF503A) Magenta  </t>
  </si>
  <si>
    <t>TONER HP 58A</t>
  </si>
  <si>
    <t xml:space="preserve">TONER HP 414A BLACK </t>
  </si>
  <si>
    <t>TONER HP 414A MAGENTA</t>
  </si>
  <si>
    <t>TONER HP 414A YELLOW</t>
  </si>
  <si>
    <t>TONER HP 414A CYAN</t>
  </si>
  <si>
    <t xml:space="preserve">Toner HP 230A Negro </t>
  </si>
  <si>
    <t>Toner HP 230A Cyan</t>
  </si>
  <si>
    <t>Toner HP 230A Magenta</t>
  </si>
  <si>
    <t>Toner HP 230A Amarillo</t>
  </si>
  <si>
    <t>Tóner Hp 206A (W2110A Black)</t>
  </si>
  <si>
    <t>Tóner Hp 206A (W2110A Cyan)</t>
  </si>
  <si>
    <t>Tóner Hp 206A (W2110A Yellow)</t>
  </si>
  <si>
    <t>Botella de Tinta Btd100bk Negro Brother</t>
  </si>
  <si>
    <t>Botella de Tinta Btd100c Cian Brother</t>
  </si>
  <si>
    <t>Botella de Tinta Btd100m Magenta Brother</t>
  </si>
  <si>
    <t>Botella de Tinta Btd100y Amarillo Brother</t>
  </si>
  <si>
    <t>Tóner Hp 206A (W2110A Magenta)</t>
  </si>
  <si>
    <t>Tóner Hp 105A Negro</t>
  </si>
  <si>
    <t>CARTUCHO HP 954 NEGRO</t>
  </si>
  <si>
    <t xml:space="preserve"> CARTUCHO HP 954 MAGENTA</t>
  </si>
  <si>
    <t>CARTUCHO HP 954 AMARILLO</t>
  </si>
  <si>
    <t xml:space="preserve">CARTUCHO HP 954  AZUL </t>
  </si>
  <si>
    <t>Toner HP 83A BLACK</t>
  </si>
  <si>
    <t>jul-sept 2017</t>
  </si>
  <si>
    <t>2.3.3.3.01</t>
  </si>
  <si>
    <t>Caja Chija Direccion General</t>
  </si>
  <si>
    <t>BLO</t>
  </si>
  <si>
    <t>Formulario de Desembolso Provisional</t>
  </si>
  <si>
    <t>Factura Pro-Forma Santo Domingo</t>
  </si>
  <si>
    <t>Desembolso de Caja chica (LABORATORIO)</t>
  </si>
  <si>
    <t xml:space="preserve">Formulario de Desembolso  Provisional de Caja Chica (LABORATORIO) </t>
  </si>
  <si>
    <t>Facturas Pro-Forma Santiago</t>
  </si>
  <si>
    <t xml:space="preserve">Formulario de Desembolso  Provisional de Caja Chica, </t>
  </si>
  <si>
    <t>F002</t>
  </si>
  <si>
    <r>
      <t>Formulario de Desembolso de Caja Chica</t>
    </r>
    <r>
      <rPr>
        <sz val="10"/>
        <color theme="1"/>
        <rFont val="Times New Roman"/>
        <family val="1"/>
      </rPr>
      <t xml:space="preserve">, </t>
    </r>
  </si>
  <si>
    <t>F004</t>
  </si>
  <si>
    <t>Reporte Evaluación división de Inspección  en Aduanas</t>
  </si>
  <si>
    <t>F005</t>
  </si>
  <si>
    <t>Formulario Aut. de permisos, tardanzas y ausencias</t>
  </si>
  <si>
    <t>ene-mar 2017</t>
  </si>
  <si>
    <t>F006</t>
  </si>
  <si>
    <t>Formulario de Reparadores Autorizados (RPA)</t>
  </si>
  <si>
    <t>F007</t>
  </si>
  <si>
    <t>Sección de certif. de Reglamentos técnicos en aduana</t>
  </si>
  <si>
    <t>F008</t>
  </si>
  <si>
    <t>Formulario de Desembolso de Operaciones</t>
  </si>
  <si>
    <t>Ene- Mar 2022</t>
  </si>
  <si>
    <t xml:space="preserve">Informe de Verificacion Medidores de Gas Natural Vehicular </t>
  </si>
  <si>
    <t>F009</t>
  </si>
  <si>
    <t>Formulario de Supervisión  de sellos de calidad</t>
  </si>
  <si>
    <t>F010</t>
  </si>
  <si>
    <t>Formulario Verificación de Medidores de Flujo</t>
  </si>
  <si>
    <t>abril-junio 2022</t>
  </si>
  <si>
    <t>G057</t>
  </si>
  <si>
    <t>2.3.3.6.01</t>
  </si>
  <si>
    <t>Precinto de seguridad 100/1</t>
  </si>
  <si>
    <t>Surtidores de Combustible Liquido (SANTIAGO)</t>
  </si>
  <si>
    <t>F014</t>
  </si>
  <si>
    <t>Sellos Amarillos (Reparación) 1/1</t>
  </si>
  <si>
    <t>29/4/2016</t>
  </si>
  <si>
    <t xml:space="preserve">Precinto Etiqueta Roja </t>
  </si>
  <si>
    <t>Precinto de seguridad plastico</t>
  </si>
  <si>
    <t>F015</t>
  </si>
  <si>
    <t>Sellos Rojos (Rechazado) 1/1</t>
  </si>
  <si>
    <t>F016</t>
  </si>
  <si>
    <t>Sellos Azules (Aprobado) 1/1</t>
  </si>
  <si>
    <t>F017</t>
  </si>
  <si>
    <t>Sello modelo aprobado</t>
  </si>
  <si>
    <t>F018</t>
  </si>
  <si>
    <t xml:space="preserve">Recibo de Ingreso </t>
  </si>
  <si>
    <t xml:space="preserve">Recibo Provicional </t>
  </si>
  <si>
    <t>F019</t>
  </si>
  <si>
    <t>Formulario Evaluacion RTD 458</t>
  </si>
  <si>
    <t>Formulario Verificación Surtidores de Combustibles Líquidos  Pro-Consumidor</t>
  </si>
  <si>
    <t>Sellos de Seguridad a prueba de Manipulación</t>
  </si>
  <si>
    <t>2.3.1.1.01</t>
  </si>
  <si>
    <t>1105010101</t>
  </si>
  <si>
    <t>Alimentos y productos agroforestales</t>
  </si>
  <si>
    <t>Leche Entera 12/1</t>
  </si>
  <si>
    <t>C002</t>
  </si>
  <si>
    <t>Café 12/1</t>
  </si>
  <si>
    <t>C003</t>
  </si>
  <si>
    <t>Cuchara desechable 25/1</t>
  </si>
  <si>
    <t>FARDO</t>
  </si>
  <si>
    <t>Te en polvo</t>
  </si>
  <si>
    <t>LATA</t>
  </si>
  <si>
    <t>C007</t>
  </si>
  <si>
    <t>Rollo papel higiénico Jumbo 12/1</t>
  </si>
  <si>
    <t>C008</t>
  </si>
  <si>
    <t>Rollo papel para manos 6/1</t>
  </si>
  <si>
    <t>C009</t>
  </si>
  <si>
    <t>Servilleta</t>
  </si>
  <si>
    <t>C011</t>
  </si>
  <si>
    <t>Cremora en Frasco 16 onz</t>
  </si>
  <si>
    <t>FRASCO</t>
  </si>
  <si>
    <t>Cremora en Frasco 11 onz</t>
  </si>
  <si>
    <t xml:space="preserve">Agua Saborizada ICE </t>
  </si>
  <si>
    <t>Agua Planeta Azul 20/1</t>
  </si>
  <si>
    <t>Agua 8oz 80/1</t>
  </si>
  <si>
    <t>Agua Sana 20/1</t>
  </si>
  <si>
    <t>Semillas Cajul</t>
  </si>
  <si>
    <t>Semillas Variadas</t>
  </si>
  <si>
    <t>2.3.9.5.01/2.3.9.9.01</t>
  </si>
  <si>
    <t xml:space="preserve">Juego de cuberteria desechable </t>
  </si>
  <si>
    <t>Plato desechable No. 6</t>
  </si>
  <si>
    <t>Plato desechable No. 9</t>
  </si>
  <si>
    <t>Plato desechable bandeja 6*6</t>
  </si>
  <si>
    <t>Vasos No 12</t>
  </si>
  <si>
    <t>Aceite de Oliva Extra Virgen 1/2 lt</t>
  </si>
  <si>
    <t>Sal Molida 120 gr</t>
  </si>
  <si>
    <t>Galletas Saladas de Soda 20/1</t>
  </si>
  <si>
    <t>Galletas Dulces Barquillas de Chocolates Zero Sin Azucar 3/1</t>
  </si>
  <si>
    <t xml:space="preserve">Galletas Dulces Sandwich de Chocolates Zero sin Azucar </t>
  </si>
  <si>
    <t>Canela Molida 120 gr</t>
  </si>
  <si>
    <t>Nuez Moscacia Molida 120 g1</t>
  </si>
  <si>
    <t>Plato desechable bandeja 8*8</t>
  </si>
  <si>
    <t>Té Rojo 20/1</t>
  </si>
  <si>
    <t>Té Jengibre con limón 20/1</t>
  </si>
  <si>
    <t>L001</t>
  </si>
  <si>
    <t>Aceite de motor 2 cycle</t>
  </si>
  <si>
    <t>L002</t>
  </si>
  <si>
    <t>Aceite de motor SAE 40</t>
  </si>
  <si>
    <t>Oct-Dic 2021</t>
  </si>
  <si>
    <t xml:space="preserve">Sanitizante </t>
  </si>
  <si>
    <t>GAL</t>
  </si>
  <si>
    <t>L003</t>
  </si>
  <si>
    <t>2.3.7.2.99</t>
  </si>
  <si>
    <t>1105010701</t>
  </si>
  <si>
    <t>Combustibles, lubricantes, productos químicos y conexos</t>
  </si>
  <si>
    <t>Agua destilada para bateria</t>
  </si>
  <si>
    <t>Abril-Jun 20226</t>
  </si>
  <si>
    <t>L004</t>
  </si>
  <si>
    <t>2.3.9.1.01</t>
  </si>
  <si>
    <t>Ambientador en spray glade</t>
  </si>
  <si>
    <t>L005</t>
  </si>
  <si>
    <t>Brillo verde</t>
  </si>
  <si>
    <t>L006</t>
  </si>
  <si>
    <t>Brillo verde con esponja</t>
  </si>
  <si>
    <t>L007</t>
  </si>
  <si>
    <t>Cepillo de pared</t>
  </si>
  <si>
    <t>L008</t>
  </si>
  <si>
    <t xml:space="preserve">Cloro </t>
  </si>
  <si>
    <t>Abril-Jun 2022</t>
  </si>
  <si>
    <t>30/5/2022</t>
  </si>
  <si>
    <t>L009</t>
  </si>
  <si>
    <t>Cubeta para limpieza</t>
  </si>
  <si>
    <t>L010</t>
  </si>
  <si>
    <t>Desinfectante aromático</t>
  </si>
  <si>
    <t>L011</t>
  </si>
  <si>
    <t>Escoba plástica con palo</t>
  </si>
  <si>
    <t>L012</t>
  </si>
  <si>
    <t>Filtro Napa 21515</t>
  </si>
  <si>
    <t>L013</t>
  </si>
  <si>
    <t>Filtro para aire acondicionado</t>
  </si>
  <si>
    <t>L014</t>
  </si>
  <si>
    <t>Funda para basura 100/1</t>
  </si>
  <si>
    <t>28/6/2023</t>
  </si>
  <si>
    <t>L015</t>
  </si>
  <si>
    <t>Gato Hidráulico</t>
  </si>
  <si>
    <t>15/03/2024</t>
  </si>
  <si>
    <t>L016</t>
  </si>
  <si>
    <t xml:space="preserve">Guantes plásticos </t>
  </si>
  <si>
    <t>L017</t>
  </si>
  <si>
    <t>Guantes plásticos desechables</t>
  </si>
  <si>
    <t>L018</t>
  </si>
  <si>
    <t>Jabón liquido lava platos</t>
  </si>
  <si>
    <t>Desgrasante Líquido Multiusos</t>
  </si>
  <si>
    <t>L019</t>
  </si>
  <si>
    <t>Jabón liquido para las manos</t>
  </si>
  <si>
    <t>L020</t>
  </si>
  <si>
    <t>Llave de ruedas</t>
  </si>
  <si>
    <t>L021</t>
  </si>
  <si>
    <t>Pala recogedora de basura</t>
  </si>
  <si>
    <t>Julio-Sept 2025</t>
  </si>
  <si>
    <t>L022</t>
  </si>
  <si>
    <t>Pine Spuma</t>
  </si>
  <si>
    <t>L023</t>
  </si>
  <si>
    <t>Suape</t>
  </si>
  <si>
    <t>L024</t>
  </si>
  <si>
    <t>Tapa de ventilador</t>
  </si>
  <si>
    <t>Zafacón para baño 20 lts</t>
  </si>
  <si>
    <t>Zafacón para baño 45 lts</t>
  </si>
  <si>
    <t>L025</t>
  </si>
  <si>
    <t>Esponja limpia cristales</t>
  </si>
  <si>
    <t>L026</t>
  </si>
  <si>
    <t>Funda para zafacón 18X22</t>
  </si>
  <si>
    <t>L027</t>
  </si>
  <si>
    <t>AB desengrasante</t>
  </si>
  <si>
    <t>Ene-Mar 2023</t>
  </si>
  <si>
    <t>L028</t>
  </si>
  <si>
    <t>Limpia cristales</t>
  </si>
  <si>
    <t>L029</t>
  </si>
  <si>
    <t>Detergente en polvo</t>
  </si>
  <si>
    <t>L030</t>
  </si>
  <si>
    <t>Cortina de  baño</t>
  </si>
  <si>
    <t>L031</t>
  </si>
  <si>
    <t>Extinguidores</t>
  </si>
  <si>
    <t>L032</t>
  </si>
  <si>
    <t>Zafacones de oficina</t>
  </si>
  <si>
    <t>L033</t>
  </si>
  <si>
    <t>Manguera 100 pies</t>
  </si>
  <si>
    <t>L034</t>
  </si>
  <si>
    <t>Caja protectora del Control de Aire</t>
  </si>
  <si>
    <t>L035</t>
  </si>
  <si>
    <t>Goma de Motor</t>
  </si>
  <si>
    <t>Ene-Mar 2017</t>
  </si>
  <si>
    <t>L036</t>
  </si>
  <si>
    <t>Tanque de Gas 25 Lb.</t>
  </si>
  <si>
    <t>Zafacon Tapa y Pedal P/Baño Pequeño</t>
  </si>
  <si>
    <t>21/2/2023</t>
  </si>
  <si>
    <t>Zafacon Tapa y Pedal P/Baño Grande</t>
  </si>
  <si>
    <t xml:space="preserve">Abrillantador de gomas </t>
  </si>
  <si>
    <t>2.3.9.9.04</t>
  </si>
  <si>
    <t>Botas de Seguridad Talla 45</t>
  </si>
  <si>
    <t>Shampoo</t>
  </si>
  <si>
    <t>Armor All Transparente</t>
  </si>
  <si>
    <t>L038</t>
  </si>
  <si>
    <t>Toallas para Limpieza</t>
  </si>
  <si>
    <t>L039</t>
  </si>
  <si>
    <t>Carrito con Exprimidor</t>
  </si>
  <si>
    <t>L040</t>
  </si>
  <si>
    <t>Termo Grande Café</t>
  </si>
  <si>
    <t>L041</t>
  </si>
  <si>
    <t>Termo Mediano Café</t>
  </si>
  <si>
    <t>CP001</t>
  </si>
  <si>
    <t>Camisa con logo de Indocal</t>
  </si>
  <si>
    <t>CP002</t>
  </si>
  <si>
    <t xml:space="preserve">Pantalon Jeans con logo de Indocal </t>
  </si>
  <si>
    <t>CP003</t>
  </si>
  <si>
    <t xml:space="preserve">Pantalla Proyector </t>
  </si>
  <si>
    <t>CP004</t>
  </si>
  <si>
    <t>Foto Celda</t>
  </si>
  <si>
    <t>CP005</t>
  </si>
  <si>
    <t>Tubo de Motor</t>
  </si>
  <si>
    <t>CP009</t>
  </si>
  <si>
    <t>Bombillo Espiral 65w Osram</t>
  </si>
  <si>
    <t>jul-sep 2018</t>
  </si>
  <si>
    <t>27/07/2018</t>
  </si>
  <si>
    <t xml:space="preserve">Pera Inodoro Azul P-B6025 Coflex </t>
  </si>
  <si>
    <t>UNID</t>
  </si>
  <si>
    <t>Balancin Inodoro PB5061 Plomer</t>
  </si>
  <si>
    <t xml:space="preserve">UNID. </t>
  </si>
  <si>
    <r>
      <t xml:space="preserve">BREAKER Doble 60Amp </t>
    </r>
    <r>
      <rPr>
        <b/>
        <sz val="10"/>
        <rFont val="Arial"/>
        <family val="2"/>
      </rPr>
      <t>40IN-LBS (THQC2160WL)</t>
    </r>
  </si>
  <si>
    <t>CP010</t>
  </si>
  <si>
    <r>
      <t xml:space="preserve">BREAKER Doble 60Amp </t>
    </r>
    <r>
      <rPr>
        <b/>
        <sz val="10"/>
        <rFont val="Arial"/>
        <family val="2"/>
      </rPr>
      <t>45IN-LBS (THQL2160)</t>
    </r>
  </si>
  <si>
    <t>ene-mar 2024</t>
  </si>
  <si>
    <t>CP011</t>
  </si>
  <si>
    <t>Tubo Fluorescente 9w</t>
  </si>
  <si>
    <t xml:space="preserve">Liq. Freno </t>
  </si>
  <si>
    <t>Liquido de Freno</t>
  </si>
  <si>
    <t>TP019</t>
  </si>
  <si>
    <t>Power Streering</t>
  </si>
  <si>
    <t>CP014</t>
  </si>
  <si>
    <t>Tubo Fluorescente 32w</t>
  </si>
  <si>
    <t>CP015</t>
  </si>
  <si>
    <t xml:space="preserve">Bateria de Vehiculos Motorcraft </t>
  </si>
  <si>
    <t>CP016</t>
  </si>
  <si>
    <t>Correa Santa Fe</t>
  </si>
  <si>
    <t>TUBO</t>
  </si>
  <si>
    <t>Tubo Fluorescente 18w</t>
  </si>
  <si>
    <t>FILTRO L200</t>
  </si>
  <si>
    <t>Filtro de aceite Mitsubishi L200</t>
  </si>
  <si>
    <t>MOTOR</t>
  </si>
  <si>
    <t>Motocicleta SUZUKI AX100</t>
  </si>
  <si>
    <t>Aceite de Motor 10w 40</t>
  </si>
  <si>
    <t>Aceite de Motor 15w 40</t>
  </si>
  <si>
    <t>oct-dic 2018</t>
  </si>
  <si>
    <t xml:space="preserve">Archivo Muerto </t>
  </si>
  <si>
    <t xml:space="preserve">Archivo Maletin </t>
  </si>
  <si>
    <t>abril-jun 2017</t>
  </si>
  <si>
    <t>Rollo Protter de 36"</t>
  </si>
  <si>
    <t>Octu-Dic 2022</t>
  </si>
  <si>
    <t>Abril-Junio 2016</t>
  </si>
  <si>
    <t>oct-dic 2017</t>
  </si>
  <si>
    <t>20/10/2017</t>
  </si>
  <si>
    <t>Transformadores electronico 3x32w</t>
  </si>
  <si>
    <t>abril-jun 2021</t>
  </si>
  <si>
    <t>21/6/2021</t>
  </si>
  <si>
    <t xml:space="preserve">Brazo Hidraulico para puertas </t>
  </si>
  <si>
    <t>oct- dic 2020</t>
  </si>
  <si>
    <t>PINTURA</t>
  </si>
  <si>
    <t xml:space="preserve">Pintura ACR 1 cubeta/SAHARA 89 POPULAR </t>
  </si>
  <si>
    <t xml:space="preserve">Piedra para baño arom 1.4 oz </t>
  </si>
  <si>
    <t>jul-sep 2019</t>
  </si>
  <si>
    <t>Cartulina de Hilo Crema</t>
  </si>
  <si>
    <t>Abril-Junio 2021</t>
  </si>
  <si>
    <t>Julio-Sept 2024</t>
  </si>
  <si>
    <t>2.3.9.9.01</t>
  </si>
  <si>
    <t>Balancin Inodoro 681135 Cromo Fluidmaster</t>
  </si>
  <si>
    <t>Porta Papel Higienico</t>
  </si>
  <si>
    <t>Porta papel Toalla</t>
  </si>
  <si>
    <t>Cascos Protectores</t>
  </si>
  <si>
    <t>abril-jun 2019</t>
  </si>
  <si>
    <t>MICROONDAS</t>
  </si>
  <si>
    <t xml:space="preserve">Pintura ACR 1 GALON/SAHARA 89 POPULAR </t>
  </si>
  <si>
    <t xml:space="preserve">CANELETA </t>
  </si>
  <si>
    <t xml:space="preserve">Protectores de Pie </t>
  </si>
  <si>
    <t>abril-junio 2020</t>
  </si>
  <si>
    <t xml:space="preserve">Gel de Camionetas </t>
  </si>
  <si>
    <t>Prueba del COVID19</t>
  </si>
  <si>
    <t>Ene-Marzo 2020</t>
  </si>
  <si>
    <t xml:space="preserve">Leche Entera </t>
  </si>
  <si>
    <t xml:space="preserve">Alcohol Isopropilico al 70% </t>
  </si>
  <si>
    <t xml:space="preserve">Lentes protectores </t>
  </si>
  <si>
    <t>Ene-Mar 2022</t>
  </si>
  <si>
    <t>Mascarillas KN95 20/1</t>
  </si>
  <si>
    <t>22/2/2022</t>
  </si>
  <si>
    <t>Mascarilla Kn95 20/1</t>
  </si>
  <si>
    <t>Jul-Sep 2021</t>
  </si>
  <si>
    <t>15/8/2021</t>
  </si>
  <si>
    <t>Mascarilla de Tela</t>
  </si>
  <si>
    <t>Mascarilla Quirurgica</t>
  </si>
  <si>
    <t>julio-sept. 2021</t>
  </si>
  <si>
    <t>Mascarillas de tela</t>
  </si>
  <si>
    <t xml:space="preserve">Bombillo espiral 20w </t>
  </si>
  <si>
    <t>Oct-Dic- 2019</t>
  </si>
  <si>
    <t>Estufa Whirlpool M.</t>
  </si>
  <si>
    <t>TV Led Tecnomaster</t>
  </si>
  <si>
    <t>Lavad. Whirlpool WW.</t>
  </si>
  <si>
    <t>A.A. NV. Tecnom M. A. 12KBTU</t>
  </si>
  <si>
    <t>Nevera Whirlpool W.</t>
  </si>
  <si>
    <t>jul - Sept 2020</t>
  </si>
  <si>
    <t>2.3.1.3.01</t>
  </si>
  <si>
    <t>Flota de Madera</t>
  </si>
  <si>
    <t>Flota de Goma</t>
  </si>
  <si>
    <t>Cincer</t>
  </si>
  <si>
    <t>Llavin de puerta</t>
  </si>
  <si>
    <t>Jul-Sep 2020</t>
  </si>
  <si>
    <t xml:space="preserve">Contactor Aire </t>
  </si>
  <si>
    <t>2.3.7.2.06</t>
  </si>
  <si>
    <t xml:space="preserve">Pintura de Trafico </t>
  </si>
  <si>
    <t xml:space="preserve">Bota de Seguridad </t>
  </si>
  <si>
    <t>Masilla Siliconada</t>
  </si>
  <si>
    <t>Colchones para Dormir</t>
  </si>
  <si>
    <t>Lampara de Emergencia</t>
  </si>
  <si>
    <t xml:space="preserve">Filtro de Aire </t>
  </si>
  <si>
    <t xml:space="preserve">Modular Aereo </t>
  </si>
  <si>
    <t>Julio-Sept 2021</t>
  </si>
  <si>
    <t>Mondaisa Te Manzana</t>
  </si>
  <si>
    <t>Filtro de Aire</t>
  </si>
  <si>
    <t>Mondaisa Te Jenjibre</t>
  </si>
  <si>
    <t>Mondaisa Te Verde</t>
  </si>
  <si>
    <t>Mondaisa Te Manzanilla</t>
  </si>
  <si>
    <t xml:space="preserve">Mondaisa Te Frutas Mi </t>
  </si>
  <si>
    <t xml:space="preserve">Azúcar Crema </t>
  </si>
  <si>
    <t xml:space="preserve">Splenda Original </t>
  </si>
  <si>
    <t>Mondaisa Flor de Jamaica</t>
  </si>
  <si>
    <t>Mondaisa Frutos Rojos</t>
  </si>
  <si>
    <t>Julio-Sept 2023</t>
  </si>
  <si>
    <t>Camisas Mangas Largas INDOCAL</t>
  </si>
  <si>
    <t>Camisas Mangas Cortas INDOCAL</t>
  </si>
  <si>
    <t>T-Shirt Blancos INDOCAL</t>
  </si>
  <si>
    <t>Pantalones Jeans INDOCAL</t>
  </si>
  <si>
    <t xml:space="preserve">Llave de Lavamanos </t>
  </si>
  <si>
    <t>Kit Control Acceso</t>
  </si>
  <si>
    <t>Filtro de aire de Planta</t>
  </si>
  <si>
    <t xml:space="preserve">Botellon de Goma </t>
  </si>
  <si>
    <t>Impresora Epson Econtan L5290 Multifuncional</t>
  </si>
  <si>
    <t xml:space="preserve">Rodamientos </t>
  </si>
  <si>
    <t>Abril-Junio 2019</t>
  </si>
  <si>
    <t>Gomas de Camioneta 215/75 R15</t>
  </si>
  <si>
    <t>Gomas de Camioneta 195R14C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</si>
  <si>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</t>
  </si>
  <si>
    <t>Realizado Por:</t>
  </si>
  <si>
    <t xml:space="preserve">Yudis Mariñez </t>
  </si>
  <si>
    <t xml:space="preserve">Yasmin de la Cruz </t>
  </si>
  <si>
    <t>Secretaria de Almacen y Suministro</t>
  </si>
  <si>
    <t xml:space="preserve">Enc. de Almacén y Suministro </t>
  </si>
  <si>
    <t>Jul-Sept 2026</t>
  </si>
  <si>
    <t>Gotero Tinta Roja</t>
  </si>
  <si>
    <t>Julio-sept 2026</t>
  </si>
  <si>
    <t>Julio-Sept 2026</t>
  </si>
  <si>
    <t>Recogedor de Humedad</t>
  </si>
  <si>
    <t>2.3.7.2.03</t>
  </si>
  <si>
    <t>1105019902</t>
  </si>
  <si>
    <t>1105019903</t>
  </si>
  <si>
    <t>1105019904</t>
  </si>
  <si>
    <t>1105019905</t>
  </si>
  <si>
    <t>FECHA</t>
  </si>
  <si>
    <t>P004</t>
  </si>
  <si>
    <t>Papel bond 8 1/2 X 14</t>
  </si>
  <si>
    <t>P006</t>
  </si>
  <si>
    <t>Papel cartonite 500/1</t>
  </si>
  <si>
    <t xml:space="preserve">Formulario Verificación de Instrumentos de Pesar </t>
  </si>
  <si>
    <t xml:space="preserve"> Surtidores de Combustibles Líquido (Santo Domingo)</t>
  </si>
  <si>
    <t>F011</t>
  </si>
  <si>
    <t>F012</t>
  </si>
  <si>
    <t>Papel de Escritorio</t>
  </si>
  <si>
    <t>Cartuchos y Toners</t>
  </si>
  <si>
    <t>Talonarios y Sellos</t>
  </si>
  <si>
    <t xml:space="preserve">Toner HP CF226JC original black </t>
  </si>
  <si>
    <t>Galletas Saladas Club Social 9/1</t>
  </si>
  <si>
    <t>Galletas Saladas Picni</t>
  </si>
  <si>
    <t>Galletas Granola 30/1</t>
  </si>
  <si>
    <t>Agua Saborizada Lata 24/1</t>
  </si>
  <si>
    <t xml:space="preserve">Inventario Trismetral Julio-Agosto - Septiembre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</si>
</sst>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RD$&quot;#,##0.00"/>
    <numFmt numFmtId="165" formatCode="dd/mm/yyyy;@"/>
    <numFmt numFmtId="166" formatCode="dd\/mm\/yyyy;@"/>
    <numFmt numFmtId="167" formatCode="_(&quot;RD$&quot;* #,##0.00_);_(&quot;RD$&quot;* \(#,##0.00\);_(&quot;RD$&quot;* &quot;-&quot;??_);_(@_)"/>
    <numFmt numFmtId="168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Tahoma"/>
      <family val="2"/>
    </font>
    <font>
      <sz val="11"/>
      <name val="Calibri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Times New Roman"/>
      <family val="1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3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Border="1"/>
    <xf numFmtId="0" fontId="4" fillId="3" borderId="2" xfId="0" applyFont="1" applyFill="1" applyBorder="1" applyAlignment="1">
      <alignment vertical="center" wrapText="1"/>
    </xf>
    <xf numFmtId="0" fontId="7" fillId="0" borderId="0" xfId="0" applyFont="1"/>
    <xf numFmtId="43" fontId="2" fillId="0" borderId="0" xfId="1" applyFont="1"/>
    <xf numFmtId="0" fontId="9" fillId="0" borderId="0" xfId="0" applyFont="1"/>
    <xf numFmtId="43" fontId="2" fillId="2" borderId="0" xfId="1" applyFont="1" applyFill="1"/>
    <xf numFmtId="49" fontId="3" fillId="0" borderId="4" xfId="2" applyNumberFormat="1" applyFont="1" applyBorder="1"/>
    <xf numFmtId="0" fontId="6" fillId="0" borderId="0" xfId="0" applyFont="1" applyAlignment="1">
      <alignment horizontal="center"/>
    </xf>
    <xf numFmtId="43" fontId="6" fillId="0" borderId="0" xfId="1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64" fontId="2" fillId="0" borderId="0" xfId="0" applyNumberFormat="1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1" fillId="0" borderId="0" xfId="0" applyNumberFormat="1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12" fillId="0" borderId="0" xfId="0" applyFont="1"/>
    <xf numFmtId="164" fontId="13" fillId="0" borderId="0" xfId="0" applyNumberFormat="1" applyFont="1"/>
    <xf numFmtId="0" fontId="2" fillId="2" borderId="0" xfId="0" applyFont="1" applyFill="1" applyAlignment="1">
      <alignment wrapText="1"/>
    </xf>
    <xf numFmtId="49" fontId="4" fillId="3" borderId="4" xfId="2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center" vertical="center"/>
    </xf>
    <xf numFmtId="49" fontId="6" fillId="0" borderId="5" xfId="2" applyNumberFormat="1" applyFont="1" applyBorder="1"/>
    <xf numFmtId="0" fontId="6" fillId="0" borderId="5" xfId="0" applyFont="1" applyBorder="1"/>
    <xf numFmtId="49" fontId="3" fillId="0" borderId="5" xfId="2" applyNumberFormat="1" applyFont="1" applyBorder="1"/>
    <xf numFmtId="49" fontId="6" fillId="0" borderId="5" xfId="2" applyNumberFormat="1" applyFont="1" applyBorder="1" applyAlignment="1">
      <alignment wrapText="1"/>
    </xf>
    <xf numFmtId="0" fontId="6" fillId="0" borderId="10" xfId="0" applyFont="1" applyBorder="1" applyAlignment="1">
      <alignment horizontal="center"/>
    </xf>
    <xf numFmtId="49" fontId="6" fillId="2" borderId="5" xfId="2" applyNumberFormat="1" applyFont="1" applyFill="1" applyBorder="1" applyAlignment="1">
      <alignment horizontal="center"/>
    </xf>
    <xf numFmtId="49" fontId="4" fillId="3" borderId="11" xfId="2" applyNumberFormat="1" applyFont="1" applyFill="1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49" fontId="6" fillId="0" borderId="7" xfId="2" applyNumberFormat="1" applyFont="1" applyBorder="1" applyAlignment="1">
      <alignment horizontal="center"/>
    </xf>
    <xf numFmtId="49" fontId="3" fillId="0" borderId="7" xfId="2" applyNumberFormat="1" applyFont="1" applyBorder="1" applyAlignment="1">
      <alignment wrapText="1"/>
    </xf>
    <xf numFmtId="49" fontId="6" fillId="0" borderId="7" xfId="2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49" fontId="6" fillId="2" borderId="11" xfId="2" applyNumberFormat="1" applyFont="1" applyFill="1" applyBorder="1" applyAlignment="1">
      <alignment horizontal="center" wrapText="1"/>
    </xf>
    <xf numFmtId="49" fontId="6" fillId="2" borderId="7" xfId="2" applyNumberFormat="1" applyFont="1" applyFill="1" applyBorder="1" applyAlignment="1">
      <alignment horizontal="center" wrapText="1"/>
    </xf>
    <xf numFmtId="0" fontId="8" fillId="0" borderId="4" xfId="0" applyFont="1" applyBorder="1" applyAlignment="1">
      <alignment horizontal="left" vertical="top" wrapText="1" readingOrder="1"/>
    </xf>
    <xf numFmtId="0" fontId="8" fillId="0" borderId="4" xfId="0" applyFont="1" applyBorder="1" applyAlignment="1">
      <alignment vertical="top" wrapText="1" readingOrder="1"/>
    </xf>
    <xf numFmtId="0" fontId="3" fillId="0" borderId="4" xfId="0" applyFont="1" applyBorder="1"/>
    <xf numFmtId="0" fontId="2" fillId="0" borderId="4" xfId="0" applyFont="1" applyBorder="1"/>
    <xf numFmtId="164" fontId="3" fillId="0" borderId="7" xfId="0" applyNumberFormat="1" applyFont="1" applyBorder="1"/>
    <xf numFmtId="14" fontId="6" fillId="0" borderId="12" xfId="0" applyNumberFormat="1" applyFont="1" applyBorder="1" applyAlignment="1">
      <alignment horizontal="center"/>
    </xf>
    <xf numFmtId="49" fontId="6" fillId="2" borderId="8" xfId="2" applyNumberFormat="1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5" fillId="0" borderId="0" xfId="2" applyNumberFormat="1" applyAlignment="1">
      <alignment horizontal="center"/>
    </xf>
    <xf numFmtId="49" fontId="5" fillId="0" borderId="0" xfId="2" applyNumberFormat="1" applyAlignment="1">
      <alignment horizontal="center" wrapText="1"/>
    </xf>
    <xf numFmtId="168" fontId="5" fillId="0" borderId="0" xfId="2" applyNumberFormat="1" applyAlignment="1">
      <alignment horizontal="right"/>
    </xf>
    <xf numFmtId="167" fontId="5" fillId="0" borderId="0" xfId="2" applyNumberFormat="1"/>
    <xf numFmtId="164" fontId="3" fillId="0" borderId="0" xfId="0" applyNumberFormat="1" applyFont="1"/>
    <xf numFmtId="49" fontId="4" fillId="3" borderId="2" xfId="2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49" fontId="6" fillId="0" borderId="5" xfId="2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2" fontId="6" fillId="2" borderId="4" xfId="2" applyNumberFormat="1" applyFont="1" applyFill="1" applyBorder="1" applyAlignment="1">
      <alignment horizontal="right"/>
    </xf>
    <xf numFmtId="167" fontId="6" fillId="2" borderId="4" xfId="2" applyNumberFormat="1" applyFont="1" applyFill="1" applyBorder="1"/>
    <xf numFmtId="164" fontId="6" fillId="2" borderId="4" xfId="0" applyNumberFormat="1" applyFont="1" applyFill="1" applyBorder="1"/>
    <xf numFmtId="14" fontId="6" fillId="0" borderId="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2" fontId="6" fillId="2" borderId="12" xfId="2" applyNumberFormat="1" applyFont="1" applyFill="1" applyBorder="1" applyAlignment="1">
      <alignment horizontal="right"/>
    </xf>
    <xf numFmtId="167" fontId="6" fillId="2" borderId="12" xfId="2" applyNumberFormat="1" applyFont="1" applyFill="1" applyBorder="1"/>
    <xf numFmtId="166" fontId="6" fillId="0" borderId="4" xfId="0" applyNumberFormat="1" applyFont="1" applyBorder="1" applyAlignment="1">
      <alignment horizontal="center"/>
    </xf>
    <xf numFmtId="49" fontId="6" fillId="0" borderId="4" xfId="2" applyNumberFormat="1" applyFont="1" applyBorder="1" applyAlignment="1">
      <alignment horizontal="center"/>
    </xf>
    <xf numFmtId="4" fontId="6" fillId="0" borderId="4" xfId="2" applyNumberFormat="1" applyFont="1" applyBorder="1" applyAlignment="1">
      <alignment horizontal="right"/>
    </xf>
    <xf numFmtId="167" fontId="6" fillId="0" borderId="4" xfId="2" applyNumberFormat="1" applyFont="1" applyBorder="1"/>
    <xf numFmtId="164" fontId="6" fillId="0" borderId="4" xfId="0" applyNumberFormat="1" applyFont="1" applyBorder="1"/>
    <xf numFmtId="165" fontId="6" fillId="0" borderId="4" xfId="0" applyNumberFormat="1" applyFont="1" applyBorder="1" applyAlignment="1">
      <alignment horizontal="center"/>
    </xf>
    <xf numFmtId="167" fontId="6" fillId="0" borderId="4" xfId="0" applyNumberFormat="1" applyFont="1" applyBorder="1"/>
    <xf numFmtId="2" fontId="6" fillId="0" borderId="4" xfId="2" applyNumberFormat="1" applyFont="1" applyBorder="1" applyAlignment="1">
      <alignment horizontal="right"/>
    </xf>
    <xf numFmtId="49" fontId="6" fillId="0" borderId="4" xfId="2" applyNumberFormat="1" applyFont="1" applyBorder="1" applyAlignment="1">
      <alignment horizontal="center" wrapText="1"/>
    </xf>
    <xf numFmtId="166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6" fillId="0" borderId="4" xfId="2" applyNumberFormat="1" applyFont="1" applyBorder="1" applyAlignment="1">
      <alignment horizontal="right" wrapText="1"/>
    </xf>
    <xf numFmtId="167" fontId="6" fillId="0" borderId="4" xfId="2" applyNumberFormat="1" applyFont="1" applyBorder="1" applyAlignment="1">
      <alignment wrapText="1"/>
    </xf>
    <xf numFmtId="49" fontId="6" fillId="0" borderId="4" xfId="2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2" fontId="6" fillId="0" borderId="4" xfId="2" applyNumberFormat="1" applyFont="1" applyBorder="1" applyAlignment="1">
      <alignment horizontal="right" vertical="center"/>
    </xf>
    <xf numFmtId="167" fontId="6" fillId="0" borderId="4" xfId="2" applyNumberFormat="1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49" fontId="6" fillId="2" borderId="3" xfId="2" applyNumberFormat="1" applyFont="1" applyFill="1" applyBorder="1" applyAlignment="1">
      <alignment horizontal="center"/>
    </xf>
    <xf numFmtId="2" fontId="6" fillId="2" borderId="3" xfId="2" applyNumberFormat="1" applyFont="1" applyFill="1" applyBorder="1" applyAlignment="1">
      <alignment horizontal="right"/>
    </xf>
    <xf numFmtId="167" fontId="6" fillId="2" borderId="3" xfId="2" applyNumberFormat="1" applyFont="1" applyFill="1" applyBorder="1"/>
    <xf numFmtId="164" fontId="6" fillId="2" borderId="3" xfId="0" applyNumberFormat="1" applyFont="1" applyFill="1" applyBorder="1"/>
    <xf numFmtId="4" fontId="6" fillId="2" borderId="4" xfId="2" applyNumberFormat="1" applyFont="1" applyFill="1" applyBorder="1" applyAlignment="1">
      <alignment horizontal="right"/>
    </xf>
    <xf numFmtId="49" fontId="15" fillId="3" borderId="4" xfId="2" applyNumberFormat="1" applyFont="1" applyFill="1" applyBorder="1" applyAlignment="1">
      <alignment horizontal="center" vertical="center" wrapText="1"/>
    </xf>
    <xf numFmtId="166" fontId="6" fillId="0" borderId="12" xfId="0" applyNumberFormat="1" applyFont="1" applyBorder="1" applyAlignment="1">
      <alignment horizontal="center"/>
    </xf>
    <xf numFmtId="49" fontId="6" fillId="0" borderId="12" xfId="2" applyNumberFormat="1" applyFont="1" applyBorder="1" applyAlignment="1">
      <alignment horizontal="center"/>
    </xf>
    <xf numFmtId="0" fontId="8" fillId="0" borderId="12" xfId="0" applyFont="1" applyBorder="1" applyAlignment="1">
      <alignment horizontal="left" vertical="top" wrapText="1" readingOrder="1"/>
    </xf>
    <xf numFmtId="0" fontId="8" fillId="0" borderId="12" xfId="0" applyFont="1" applyBorder="1" applyAlignment="1">
      <alignment vertical="top" wrapText="1" readingOrder="1"/>
    </xf>
    <xf numFmtId="49" fontId="6" fillId="0" borderId="9" xfId="2" applyNumberFormat="1" applyFont="1" applyBorder="1" applyAlignment="1">
      <alignment horizontal="center" wrapText="1"/>
    </xf>
    <xf numFmtId="167" fontId="6" fillId="0" borderId="12" xfId="2" applyNumberFormat="1" applyFont="1" applyBorder="1"/>
    <xf numFmtId="164" fontId="6" fillId="0" borderId="12" xfId="0" applyNumberFormat="1" applyFont="1" applyBorder="1"/>
    <xf numFmtId="166" fontId="6" fillId="0" borderId="3" xfId="0" applyNumberFormat="1" applyFont="1" applyBorder="1" applyAlignment="1">
      <alignment horizontal="center"/>
    </xf>
    <xf numFmtId="49" fontId="6" fillId="0" borderId="3" xfId="2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top" wrapText="1" readingOrder="1"/>
    </xf>
    <xf numFmtId="0" fontId="8" fillId="0" borderId="3" xfId="0" applyFont="1" applyBorder="1" applyAlignment="1">
      <alignment vertical="top" wrapText="1" readingOrder="1"/>
    </xf>
    <xf numFmtId="49" fontId="6" fillId="0" borderId="11" xfId="2" applyNumberFormat="1" applyFont="1" applyBorder="1" applyAlignment="1">
      <alignment horizontal="center" wrapText="1"/>
    </xf>
    <xf numFmtId="2" fontId="6" fillId="0" borderId="3" xfId="2" applyNumberFormat="1" applyFont="1" applyBorder="1" applyAlignment="1">
      <alignment horizontal="right"/>
    </xf>
    <xf numFmtId="167" fontId="6" fillId="0" borderId="3" xfId="2" applyNumberFormat="1" applyFont="1" applyBorder="1"/>
    <xf numFmtId="164" fontId="6" fillId="0" borderId="3" xfId="0" applyNumberFormat="1" applyFont="1" applyBorder="1"/>
    <xf numFmtId="4" fontId="6" fillId="0" borderId="12" xfId="2" applyNumberFormat="1" applyFont="1" applyBorder="1" applyAlignment="1">
      <alignment horizontal="right"/>
    </xf>
    <xf numFmtId="49" fontId="6" fillId="0" borderId="10" xfId="2" applyNumberFormat="1" applyFont="1" applyBorder="1"/>
    <xf numFmtId="0" fontId="6" fillId="0" borderId="9" xfId="0" applyFont="1" applyBorder="1" applyAlignment="1">
      <alignment horizontal="center" wrapText="1"/>
    </xf>
    <xf numFmtId="2" fontId="6" fillId="0" borderId="12" xfId="2" applyNumberFormat="1" applyFont="1" applyBorder="1" applyAlignment="1">
      <alignment horizontal="right"/>
    </xf>
    <xf numFmtId="49" fontId="15" fillId="3" borderId="10" xfId="2" applyNumberFormat="1" applyFont="1" applyFill="1" applyBorder="1" applyAlignment="1">
      <alignment horizontal="center"/>
    </xf>
    <xf numFmtId="49" fontId="15" fillId="3" borderId="1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0" fontId="7" fillId="0" borderId="4" xfId="0" applyFont="1" applyBorder="1"/>
    <xf numFmtId="49" fontId="6" fillId="0" borderId="4" xfId="2" applyNumberFormat="1" applyFont="1" applyBorder="1"/>
    <xf numFmtId="43" fontId="6" fillId="0" borderId="4" xfId="1" applyFont="1" applyBorder="1" applyAlignment="1">
      <alignment horizontal="right"/>
    </xf>
    <xf numFmtId="49" fontId="15" fillId="3" borderId="10" xfId="2" applyNumberFormat="1" applyFont="1" applyFill="1" applyBorder="1" applyAlignment="1">
      <alignment horizontal="center"/>
    </xf>
    <xf numFmtId="49" fontId="15" fillId="3" borderId="1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164" fontId="4" fillId="3" borderId="2" xfId="2" applyNumberFormat="1" applyFont="1" applyFill="1" applyBorder="1" applyAlignment="1">
      <alignment horizontal="center" vertical="center" wrapText="1"/>
    </xf>
    <xf numFmtId="164" fontId="4" fillId="3" borderId="3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49" fontId="15" fillId="3" borderId="0" xfId="2" applyNumberFormat="1" applyFont="1" applyFill="1" applyAlignment="1">
      <alignment horizontal="center"/>
    </xf>
    <xf numFmtId="49" fontId="15" fillId="3" borderId="4" xfId="2" applyNumberFormat="1" applyFont="1" applyFill="1" applyBorder="1" applyAlignment="1">
      <alignment horizontal="center"/>
    </xf>
    <xf numFmtId="49" fontId="15" fillId="3" borderId="5" xfId="2" applyNumberFormat="1" applyFont="1" applyFill="1" applyBorder="1" applyAlignment="1">
      <alignment horizontal="center"/>
    </xf>
    <xf numFmtId="49" fontId="6" fillId="4" borderId="7" xfId="2" applyNumberFormat="1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_Hoja1" xfId="2" xr:uid="{959748F2-5BFA-4E5E-B18D-1E85977D2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</xdr:colOff>
      <xdr:row>1</xdr:row>
      <xdr:rowOff>85725</xdr:rowOff>
    </xdr:from>
    <xdr:ext cx="1312608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B0FCDC84-07E8-4174-8CE0-F470F275B5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8358" t="37408" r="76648" b="45120"/>
        <a:stretch/>
      </xdr:blipFill>
      <xdr:spPr bwMode="auto">
        <a:xfrm>
          <a:off x="4238625" y="247650"/>
          <a:ext cx="1312608" cy="914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1400175</xdr:colOff>
      <xdr:row>1</xdr:row>
      <xdr:rowOff>133026</xdr:rowOff>
    </xdr:from>
    <xdr:ext cx="1371599" cy="895674"/>
    <xdr:pic>
      <xdr:nvPicPr>
        <xdr:cNvPr id="3" name="Picture 1">
          <a:extLst>
            <a:ext uri="{FF2B5EF4-FFF2-40B4-BE49-F238E27FC236}">
              <a16:creationId xmlns:a16="http://schemas.microsoft.com/office/drawing/2014/main" id="{9CF45E1A-54E4-4D55-9DFE-538952C769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41131" t="37408" r="45694" b="39957"/>
        <a:stretch/>
      </xdr:blipFill>
      <xdr:spPr bwMode="auto">
        <a:xfrm>
          <a:off x="9496425" y="294951"/>
          <a:ext cx="1371599" cy="89567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6F8E-6C96-4A12-A48E-DFE9BC7314D7}">
  <sheetPr>
    <pageSetUpPr fitToPage="1"/>
  </sheetPr>
  <dimension ref="A1:Z546"/>
  <sheetViews>
    <sheetView showGridLines="0" tabSelected="1" zoomScaleNormal="100" workbookViewId="0">
      <selection activeCell="A8" sqref="A8:L8"/>
    </sheetView>
  </sheetViews>
  <sheetFormatPr baseColWidth="10" defaultRowHeight="12.75" x14ac:dyDescent="0.2"/>
  <cols>
    <col min="1" max="1" width="17.5703125" style="2" customWidth="1"/>
    <col min="2" max="2" width="14.140625" style="2" customWidth="1"/>
    <col min="3" max="3" width="14.85546875" style="2" customWidth="1"/>
    <col min="4" max="4" width="13.28515625" style="2" customWidth="1"/>
    <col min="5" max="5" width="18.28515625" style="2" customWidth="1"/>
    <col min="6" max="6" width="16.7109375" style="56" customWidth="1"/>
    <col min="7" max="7" width="25.5703125" style="56" customWidth="1"/>
    <col min="8" max="8" width="48.5703125" style="32" customWidth="1"/>
    <col min="9" max="9" width="11.7109375" style="2" customWidth="1"/>
    <col min="10" max="10" width="15.7109375" style="2" customWidth="1"/>
    <col min="11" max="11" width="16.7109375" style="2" customWidth="1"/>
    <col min="12" max="12" width="22" style="2" customWidth="1"/>
    <col min="13" max="13" width="14.42578125" style="2" hidden="1" customWidth="1"/>
    <col min="14" max="15" width="11.42578125" style="2" hidden="1" customWidth="1"/>
    <col min="16" max="16" width="21.140625" style="2" hidden="1" customWidth="1"/>
    <col min="17" max="17" width="11.42578125" style="2" hidden="1" customWidth="1"/>
    <col min="18" max="18" width="56.85546875" style="2" hidden="1" customWidth="1"/>
    <col min="19" max="21" width="11.42578125" style="2" hidden="1" customWidth="1"/>
    <col min="22" max="16384" width="11.42578125" style="2"/>
  </cols>
  <sheetData>
    <row r="1" spans="1:26" x14ac:dyDescent="0.2">
      <c r="A1" s="1"/>
      <c r="B1" s="1"/>
      <c r="C1" s="1"/>
      <c r="D1" s="1"/>
      <c r="E1" s="1"/>
      <c r="F1" s="28"/>
      <c r="G1" s="1"/>
      <c r="H1" s="1"/>
      <c r="I1" s="1"/>
      <c r="J1" s="1"/>
    </row>
    <row r="2" spans="1:26" x14ac:dyDescent="0.2">
      <c r="A2" s="1"/>
      <c r="B2" s="1"/>
      <c r="C2" s="1"/>
      <c r="D2" s="1"/>
      <c r="E2" s="1"/>
      <c r="F2" s="28"/>
      <c r="G2" s="1"/>
      <c r="H2" s="1"/>
      <c r="I2" s="1"/>
      <c r="J2" s="1"/>
    </row>
    <row r="3" spans="1:26" x14ac:dyDescent="0.2">
      <c r="A3" s="1"/>
      <c r="B3" s="1"/>
      <c r="C3" s="1"/>
      <c r="D3" s="1"/>
      <c r="E3" s="1"/>
      <c r="F3" s="28"/>
      <c r="G3" s="1"/>
      <c r="H3" s="1"/>
      <c r="I3" s="1"/>
      <c r="J3" s="1"/>
    </row>
    <row r="4" spans="1:26" x14ac:dyDescent="0.2">
      <c r="A4" s="1"/>
      <c r="B4" s="1"/>
      <c r="C4" s="1"/>
      <c r="D4" s="1"/>
      <c r="E4" s="1"/>
      <c r="F4" s="28"/>
      <c r="G4" s="1"/>
      <c r="H4" s="1"/>
      <c r="I4" s="1"/>
      <c r="J4" s="1"/>
    </row>
    <row r="5" spans="1:26" x14ac:dyDescent="0.2">
      <c r="A5" s="1"/>
      <c r="B5" s="1"/>
      <c r="C5" s="1"/>
      <c r="D5" s="1"/>
      <c r="E5" s="1"/>
      <c r="F5" s="28"/>
      <c r="G5" s="1"/>
      <c r="H5" s="1"/>
      <c r="I5" s="1"/>
      <c r="J5" s="1"/>
    </row>
    <row r="6" spans="1:26" ht="12.75" customHeight="1" x14ac:dyDescent="0.2">
      <c r="A6" s="137" t="s">
        <v>0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1:26" x14ac:dyDescent="0.2">
      <c r="A7" s="138" t="s">
        <v>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26" s="5" customFormat="1" ht="12.75" customHeight="1" x14ac:dyDescent="0.2">
      <c r="A8" s="137" t="s">
        <v>689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4"/>
      <c r="B9" s="4"/>
      <c r="C9" s="4"/>
      <c r="D9" s="4"/>
      <c r="E9" s="4"/>
      <c r="F9" s="3"/>
      <c r="G9" s="4"/>
      <c r="H9" s="4"/>
      <c r="I9" s="4"/>
      <c r="J9" s="4"/>
    </row>
    <row r="10" spans="1:26" ht="15" customHeight="1" x14ac:dyDescent="0.2">
      <c r="A10" s="6"/>
      <c r="B10" s="6"/>
      <c r="C10" s="35"/>
      <c r="D10" s="69"/>
      <c r="E10" s="29"/>
      <c r="F10" s="29"/>
      <c r="G10" s="29"/>
      <c r="H10" s="44" t="s">
        <v>5</v>
      </c>
      <c r="I10" s="37"/>
      <c r="J10" s="69"/>
      <c r="K10" s="37"/>
      <c r="L10" s="135" t="s">
        <v>9</v>
      </c>
    </row>
    <row r="11" spans="1:26" ht="39" customHeight="1" x14ac:dyDescent="0.2">
      <c r="A11" s="6" t="s">
        <v>2</v>
      </c>
      <c r="B11" s="36" t="s">
        <v>672</v>
      </c>
      <c r="C11" s="29" t="s">
        <v>3</v>
      </c>
      <c r="D11" s="29" t="s">
        <v>4</v>
      </c>
      <c r="E11" s="106" t="s">
        <v>10</v>
      </c>
      <c r="F11" s="29" t="s">
        <v>11</v>
      </c>
      <c r="G11" s="29" t="s">
        <v>12</v>
      </c>
      <c r="H11" s="29" t="s">
        <v>13</v>
      </c>
      <c r="I11" s="37" t="s">
        <v>6</v>
      </c>
      <c r="J11" s="29" t="s">
        <v>7</v>
      </c>
      <c r="K11" s="37" t="s">
        <v>8</v>
      </c>
      <c r="L11" s="136"/>
    </row>
    <row r="12" spans="1:26" ht="12.75" customHeight="1" x14ac:dyDescent="0.25">
      <c r="A12" s="87" t="s">
        <v>14</v>
      </c>
      <c r="B12" s="82">
        <v>46163</v>
      </c>
      <c r="C12" s="72" t="s">
        <v>15</v>
      </c>
      <c r="D12" s="83" t="s">
        <v>16</v>
      </c>
      <c r="E12" s="129" t="s">
        <v>17</v>
      </c>
      <c r="F12" s="53" t="s">
        <v>18</v>
      </c>
      <c r="G12" s="54" t="s">
        <v>19</v>
      </c>
      <c r="H12" s="45" t="s">
        <v>20</v>
      </c>
      <c r="I12" s="83" t="s">
        <v>21</v>
      </c>
      <c r="J12" s="84">
        <v>46</v>
      </c>
      <c r="K12" s="85">
        <v>143</v>
      </c>
      <c r="L12" s="86">
        <f>J12*K12</f>
        <v>6578</v>
      </c>
    </row>
    <row r="13" spans="1:26" ht="15" x14ac:dyDescent="0.25">
      <c r="A13" s="87" t="s">
        <v>14</v>
      </c>
      <c r="B13" s="82">
        <v>46163</v>
      </c>
      <c r="C13" s="72" t="s">
        <v>15</v>
      </c>
      <c r="D13" s="83" t="s">
        <v>22</v>
      </c>
      <c r="E13" s="129" t="s">
        <v>17</v>
      </c>
      <c r="F13" s="53" t="s">
        <v>18</v>
      </c>
      <c r="G13" s="54" t="s">
        <v>19</v>
      </c>
      <c r="H13" s="45" t="s">
        <v>23</v>
      </c>
      <c r="I13" s="83" t="s">
        <v>21</v>
      </c>
      <c r="J13" s="84">
        <v>45</v>
      </c>
      <c r="K13" s="85">
        <v>143</v>
      </c>
      <c r="L13" s="86">
        <f t="shared" ref="L13:L80" si="0">J13*K13</f>
        <v>6435</v>
      </c>
      <c r="P13" s="8"/>
    </row>
    <row r="14" spans="1:26" ht="12.75" customHeight="1" x14ac:dyDescent="0.25">
      <c r="A14" s="87" t="s">
        <v>14</v>
      </c>
      <c r="B14" s="82">
        <v>46163</v>
      </c>
      <c r="C14" s="72" t="s">
        <v>15</v>
      </c>
      <c r="D14" s="83" t="s">
        <v>24</v>
      </c>
      <c r="E14" s="129" t="s">
        <v>17</v>
      </c>
      <c r="F14" s="53" t="s">
        <v>18</v>
      </c>
      <c r="G14" s="54" t="s">
        <v>19</v>
      </c>
      <c r="H14" s="45" t="s">
        <v>25</v>
      </c>
      <c r="I14" s="83" t="s">
        <v>21</v>
      </c>
      <c r="J14" s="84">
        <v>63</v>
      </c>
      <c r="K14" s="85">
        <v>175</v>
      </c>
      <c r="L14" s="86">
        <f t="shared" si="0"/>
        <v>11025</v>
      </c>
      <c r="P14" s="8"/>
    </row>
    <row r="15" spans="1:26" ht="15" x14ac:dyDescent="0.25">
      <c r="A15" s="87" t="s">
        <v>14</v>
      </c>
      <c r="B15" s="82">
        <v>46163</v>
      </c>
      <c r="C15" s="72" t="s">
        <v>15</v>
      </c>
      <c r="D15" s="83" t="s">
        <v>26</v>
      </c>
      <c r="E15" s="129" t="s">
        <v>17</v>
      </c>
      <c r="F15" s="53" t="s">
        <v>18</v>
      </c>
      <c r="G15" s="54" t="s">
        <v>19</v>
      </c>
      <c r="H15" s="45" t="s">
        <v>27</v>
      </c>
      <c r="I15" s="83" t="s">
        <v>21</v>
      </c>
      <c r="J15" s="84">
        <v>58</v>
      </c>
      <c r="K15" s="85">
        <v>175</v>
      </c>
      <c r="L15" s="86">
        <f t="shared" si="0"/>
        <v>10150</v>
      </c>
    </row>
    <row r="16" spans="1:26" ht="12.75" customHeight="1" x14ac:dyDescent="0.25">
      <c r="A16" s="87" t="s">
        <v>14</v>
      </c>
      <c r="B16" s="82">
        <v>46163</v>
      </c>
      <c r="C16" s="72" t="s">
        <v>15</v>
      </c>
      <c r="D16" s="83" t="s">
        <v>28</v>
      </c>
      <c r="E16" s="129" t="s">
        <v>17</v>
      </c>
      <c r="F16" s="53" t="s">
        <v>18</v>
      </c>
      <c r="G16" s="54" t="s">
        <v>19</v>
      </c>
      <c r="H16" s="45" t="s">
        <v>29</v>
      </c>
      <c r="I16" s="83" t="s">
        <v>21</v>
      </c>
      <c r="J16" s="84">
        <v>59</v>
      </c>
      <c r="K16" s="85">
        <v>232</v>
      </c>
      <c r="L16" s="86">
        <f t="shared" si="0"/>
        <v>13688</v>
      </c>
    </row>
    <row r="17" spans="1:12" ht="15" x14ac:dyDescent="0.25">
      <c r="A17" s="87" t="s">
        <v>14</v>
      </c>
      <c r="B17" s="82">
        <v>46163</v>
      </c>
      <c r="C17" s="72" t="s">
        <v>15</v>
      </c>
      <c r="D17" s="83" t="s">
        <v>30</v>
      </c>
      <c r="E17" s="129" t="s">
        <v>17</v>
      </c>
      <c r="F17" s="53" t="s">
        <v>18</v>
      </c>
      <c r="G17" s="54" t="s">
        <v>19</v>
      </c>
      <c r="H17" s="45" t="s">
        <v>31</v>
      </c>
      <c r="I17" s="83" t="s">
        <v>21</v>
      </c>
      <c r="J17" s="84">
        <v>43</v>
      </c>
      <c r="K17" s="85">
        <v>232</v>
      </c>
      <c r="L17" s="86">
        <f t="shared" si="0"/>
        <v>9976</v>
      </c>
    </row>
    <row r="18" spans="1:12" ht="12.75" customHeight="1" x14ac:dyDescent="0.25">
      <c r="A18" s="87" t="s">
        <v>32</v>
      </c>
      <c r="B18" s="82">
        <v>45384</v>
      </c>
      <c r="C18" s="72" t="s">
        <v>15</v>
      </c>
      <c r="D18" s="83" t="s">
        <v>33</v>
      </c>
      <c r="E18" s="129" t="s">
        <v>17</v>
      </c>
      <c r="F18" s="53" t="s">
        <v>18</v>
      </c>
      <c r="G18" s="54" t="s">
        <v>19</v>
      </c>
      <c r="H18" s="45" t="s">
        <v>34</v>
      </c>
      <c r="I18" s="83" t="s">
        <v>21</v>
      </c>
      <c r="J18" s="84">
        <v>14</v>
      </c>
      <c r="K18" s="85">
        <v>55</v>
      </c>
      <c r="L18" s="86">
        <f t="shared" si="0"/>
        <v>770</v>
      </c>
    </row>
    <row r="19" spans="1:12" ht="15" x14ac:dyDescent="0.25">
      <c r="A19" s="87" t="s">
        <v>14</v>
      </c>
      <c r="B19" s="82">
        <v>46163</v>
      </c>
      <c r="C19" s="72" t="s">
        <v>15</v>
      </c>
      <c r="D19" s="83" t="s">
        <v>35</v>
      </c>
      <c r="E19" s="129" t="s">
        <v>17</v>
      </c>
      <c r="F19" s="53" t="s">
        <v>18</v>
      </c>
      <c r="G19" s="54" t="s">
        <v>19</v>
      </c>
      <c r="H19" s="52" t="s">
        <v>36</v>
      </c>
      <c r="I19" s="83" t="s">
        <v>21</v>
      </c>
      <c r="J19" s="84">
        <v>3</v>
      </c>
      <c r="K19" s="85">
        <v>49</v>
      </c>
      <c r="L19" s="86">
        <f t="shared" si="0"/>
        <v>147</v>
      </c>
    </row>
    <row r="20" spans="1:12" ht="12.75" customHeight="1" x14ac:dyDescent="0.25">
      <c r="A20" s="87" t="s">
        <v>14</v>
      </c>
      <c r="B20" s="82">
        <v>46163</v>
      </c>
      <c r="C20" s="72" t="s">
        <v>15</v>
      </c>
      <c r="D20" s="83" t="s">
        <v>37</v>
      </c>
      <c r="E20" s="129" t="s">
        <v>17</v>
      </c>
      <c r="F20" s="53" t="s">
        <v>18</v>
      </c>
      <c r="G20" s="54" t="s">
        <v>19</v>
      </c>
      <c r="H20" s="52" t="s">
        <v>38</v>
      </c>
      <c r="I20" s="83" t="s">
        <v>21</v>
      </c>
      <c r="J20" s="84">
        <v>45</v>
      </c>
      <c r="K20" s="85">
        <v>36</v>
      </c>
      <c r="L20" s="86">
        <f t="shared" si="0"/>
        <v>1620</v>
      </c>
    </row>
    <row r="21" spans="1:12" ht="15" x14ac:dyDescent="0.25">
      <c r="A21" s="87" t="s">
        <v>14</v>
      </c>
      <c r="B21" s="82">
        <v>46163</v>
      </c>
      <c r="C21" s="72" t="s">
        <v>15</v>
      </c>
      <c r="D21" s="83" t="s">
        <v>39</v>
      </c>
      <c r="E21" s="129" t="s">
        <v>17</v>
      </c>
      <c r="F21" s="53" t="s">
        <v>18</v>
      </c>
      <c r="G21" s="54" t="s">
        <v>19</v>
      </c>
      <c r="H21" s="45" t="s">
        <v>40</v>
      </c>
      <c r="I21" s="83" t="s">
        <v>41</v>
      </c>
      <c r="J21" s="84">
        <v>66</v>
      </c>
      <c r="K21" s="85">
        <v>175</v>
      </c>
      <c r="L21" s="86">
        <f t="shared" si="0"/>
        <v>11550</v>
      </c>
    </row>
    <row r="22" spans="1:12" ht="12.75" customHeight="1" x14ac:dyDescent="0.25">
      <c r="A22" s="87" t="s">
        <v>14</v>
      </c>
      <c r="B22" s="82">
        <v>46163</v>
      </c>
      <c r="C22" s="72" t="s">
        <v>15</v>
      </c>
      <c r="D22" s="83" t="s">
        <v>42</v>
      </c>
      <c r="E22" s="129" t="s">
        <v>17</v>
      </c>
      <c r="F22" s="53" t="s">
        <v>18</v>
      </c>
      <c r="G22" s="54" t="s">
        <v>19</v>
      </c>
      <c r="H22" s="52" t="s">
        <v>43</v>
      </c>
      <c r="I22" s="83" t="s">
        <v>41</v>
      </c>
      <c r="J22" s="84">
        <v>48</v>
      </c>
      <c r="K22" s="85">
        <v>59</v>
      </c>
      <c r="L22" s="86">
        <f t="shared" si="0"/>
        <v>2832</v>
      </c>
    </row>
    <row r="23" spans="1:12" ht="15" x14ac:dyDescent="0.25">
      <c r="A23" s="87" t="s">
        <v>14</v>
      </c>
      <c r="B23" s="82">
        <v>46163</v>
      </c>
      <c r="C23" s="72" t="s">
        <v>15</v>
      </c>
      <c r="D23" s="83" t="s">
        <v>44</v>
      </c>
      <c r="E23" s="129" t="s">
        <v>17</v>
      </c>
      <c r="F23" s="53" t="s">
        <v>18</v>
      </c>
      <c r="G23" s="54" t="s">
        <v>19</v>
      </c>
      <c r="H23" s="52" t="s">
        <v>45</v>
      </c>
      <c r="I23" s="83" t="s">
        <v>41</v>
      </c>
      <c r="J23" s="84">
        <v>70</v>
      </c>
      <c r="K23" s="85">
        <v>30</v>
      </c>
      <c r="L23" s="86">
        <f t="shared" si="0"/>
        <v>2100</v>
      </c>
    </row>
    <row r="24" spans="1:12" ht="12.75" customHeight="1" x14ac:dyDescent="0.25">
      <c r="A24" s="87" t="s">
        <v>14</v>
      </c>
      <c r="B24" s="82">
        <v>46163</v>
      </c>
      <c r="C24" s="72" t="s">
        <v>15</v>
      </c>
      <c r="D24" s="83" t="s">
        <v>42</v>
      </c>
      <c r="E24" s="129" t="s">
        <v>17</v>
      </c>
      <c r="F24" s="53" t="s">
        <v>18</v>
      </c>
      <c r="G24" s="54" t="s">
        <v>19</v>
      </c>
      <c r="H24" s="52" t="s">
        <v>46</v>
      </c>
      <c r="I24" s="83" t="s">
        <v>41</v>
      </c>
      <c r="J24" s="84">
        <v>74</v>
      </c>
      <c r="K24" s="85">
        <v>59</v>
      </c>
      <c r="L24" s="86">
        <f t="shared" si="0"/>
        <v>4366</v>
      </c>
    </row>
    <row r="25" spans="1:12" ht="15" x14ac:dyDescent="0.25">
      <c r="A25" s="72" t="s">
        <v>47</v>
      </c>
      <c r="B25" s="82">
        <v>46008</v>
      </c>
      <c r="C25" s="72" t="s">
        <v>15</v>
      </c>
      <c r="D25" s="83" t="s">
        <v>48</v>
      </c>
      <c r="E25" s="129" t="s">
        <v>17</v>
      </c>
      <c r="F25" s="53" t="s">
        <v>18</v>
      </c>
      <c r="G25" s="54" t="s">
        <v>19</v>
      </c>
      <c r="H25" s="45" t="s">
        <v>49</v>
      </c>
      <c r="I25" s="83" t="s">
        <v>50</v>
      </c>
      <c r="J25" s="84">
        <v>7</v>
      </c>
      <c r="K25" s="85">
        <v>36</v>
      </c>
      <c r="L25" s="86">
        <f t="shared" si="0"/>
        <v>252</v>
      </c>
    </row>
    <row r="26" spans="1:12" ht="12.75" customHeight="1" x14ac:dyDescent="0.25">
      <c r="A26" s="72" t="s">
        <v>51</v>
      </c>
      <c r="B26" s="82" t="s">
        <v>52</v>
      </c>
      <c r="C26" s="72" t="s">
        <v>15</v>
      </c>
      <c r="D26" s="83" t="s">
        <v>53</v>
      </c>
      <c r="E26" s="129" t="s">
        <v>17</v>
      </c>
      <c r="F26" s="53" t="s">
        <v>18</v>
      </c>
      <c r="G26" s="54" t="s">
        <v>19</v>
      </c>
      <c r="H26" s="45" t="s">
        <v>54</v>
      </c>
      <c r="I26" s="83" t="s">
        <v>50</v>
      </c>
      <c r="J26" s="84">
        <v>6</v>
      </c>
      <c r="K26" s="85">
        <v>24</v>
      </c>
      <c r="L26" s="86">
        <f t="shared" si="0"/>
        <v>144</v>
      </c>
    </row>
    <row r="27" spans="1:12" ht="12.75" customHeight="1" x14ac:dyDescent="0.25">
      <c r="A27" s="72" t="s">
        <v>55</v>
      </c>
      <c r="B27" s="82">
        <v>45645</v>
      </c>
      <c r="C27" s="72" t="s">
        <v>15</v>
      </c>
      <c r="D27" s="72" t="s">
        <v>15</v>
      </c>
      <c r="E27" s="129" t="s">
        <v>17</v>
      </c>
      <c r="F27" s="53" t="s">
        <v>18</v>
      </c>
      <c r="G27" s="54" t="s">
        <v>19</v>
      </c>
      <c r="H27" s="52" t="s">
        <v>56</v>
      </c>
      <c r="I27" s="83" t="s">
        <v>50</v>
      </c>
      <c r="J27" s="84">
        <v>20</v>
      </c>
      <c r="K27" s="85">
        <v>15</v>
      </c>
      <c r="L27" s="86">
        <f t="shared" si="0"/>
        <v>300</v>
      </c>
    </row>
    <row r="28" spans="1:12" ht="12.75" customHeight="1" x14ac:dyDescent="0.25">
      <c r="A28" s="72" t="s">
        <v>55</v>
      </c>
      <c r="B28" s="82">
        <v>45645</v>
      </c>
      <c r="C28" s="72" t="s">
        <v>15</v>
      </c>
      <c r="D28" s="83" t="s">
        <v>57</v>
      </c>
      <c r="E28" s="129" t="s">
        <v>17</v>
      </c>
      <c r="F28" s="53" t="s">
        <v>18</v>
      </c>
      <c r="G28" s="54" t="s">
        <v>19</v>
      </c>
      <c r="H28" s="52" t="s">
        <v>58</v>
      </c>
      <c r="I28" s="83" t="s">
        <v>21</v>
      </c>
      <c r="J28" s="84">
        <v>28</v>
      </c>
      <c r="K28" s="85">
        <v>17</v>
      </c>
      <c r="L28" s="86">
        <f t="shared" si="0"/>
        <v>476</v>
      </c>
    </row>
    <row r="29" spans="1:12" ht="30" hidden="1" customHeight="1" x14ac:dyDescent="0.25">
      <c r="A29" s="72" t="s">
        <v>55</v>
      </c>
      <c r="B29" s="82">
        <v>45645</v>
      </c>
      <c r="C29" s="72" t="s">
        <v>15</v>
      </c>
      <c r="D29" s="72" t="s">
        <v>15</v>
      </c>
      <c r="E29" s="129" t="s">
        <v>17</v>
      </c>
      <c r="F29" s="53" t="s">
        <v>18</v>
      </c>
      <c r="G29" s="54" t="s">
        <v>19</v>
      </c>
      <c r="H29" s="45" t="s">
        <v>59</v>
      </c>
      <c r="I29" s="83" t="s">
        <v>21</v>
      </c>
      <c r="J29" s="84">
        <v>0</v>
      </c>
      <c r="K29" s="85">
        <v>19.16</v>
      </c>
      <c r="L29" s="86">
        <f t="shared" si="0"/>
        <v>0</v>
      </c>
    </row>
    <row r="30" spans="1:12" ht="12.75" customHeight="1" x14ac:dyDescent="0.25">
      <c r="A30" s="87" t="s">
        <v>14</v>
      </c>
      <c r="B30" s="82">
        <v>46163</v>
      </c>
      <c r="C30" s="72" t="s">
        <v>15</v>
      </c>
      <c r="D30" s="83" t="s">
        <v>60</v>
      </c>
      <c r="E30" s="129" t="s">
        <v>17</v>
      </c>
      <c r="F30" s="53" t="s">
        <v>18</v>
      </c>
      <c r="G30" s="54" t="s">
        <v>19</v>
      </c>
      <c r="H30" s="52" t="s">
        <v>61</v>
      </c>
      <c r="I30" s="83" t="s">
        <v>21</v>
      </c>
      <c r="J30" s="84">
        <v>34</v>
      </c>
      <c r="K30" s="85">
        <v>116</v>
      </c>
      <c r="L30" s="86">
        <f t="shared" si="0"/>
        <v>3944</v>
      </c>
    </row>
    <row r="31" spans="1:12" ht="30" hidden="1" customHeight="1" x14ac:dyDescent="0.2">
      <c r="A31" s="72" t="s">
        <v>51</v>
      </c>
      <c r="B31" s="82" t="s">
        <v>52</v>
      </c>
      <c r="C31" s="72" t="s">
        <v>15</v>
      </c>
      <c r="D31" s="83" t="s">
        <v>62</v>
      </c>
      <c r="E31" s="130" t="s">
        <v>63</v>
      </c>
      <c r="F31" s="53" t="s">
        <v>18</v>
      </c>
      <c r="G31" s="54" t="s">
        <v>19</v>
      </c>
      <c r="H31" s="45" t="s">
        <v>64</v>
      </c>
      <c r="I31" s="83" t="s">
        <v>21</v>
      </c>
      <c r="J31" s="84">
        <v>0</v>
      </c>
      <c r="K31" s="85">
        <v>522</v>
      </c>
      <c r="L31" s="86">
        <f t="shared" si="0"/>
        <v>0</v>
      </c>
    </row>
    <row r="32" spans="1:12" ht="12.75" customHeight="1" x14ac:dyDescent="0.25">
      <c r="A32" s="87" t="s">
        <v>14</v>
      </c>
      <c r="B32" s="82">
        <v>46163</v>
      </c>
      <c r="C32" s="72" t="s">
        <v>15</v>
      </c>
      <c r="D32" s="83" t="s">
        <v>65</v>
      </c>
      <c r="E32" s="129" t="s">
        <v>17</v>
      </c>
      <c r="F32" s="53" t="s">
        <v>18</v>
      </c>
      <c r="G32" s="54" t="s">
        <v>19</v>
      </c>
      <c r="H32" s="45" t="s">
        <v>66</v>
      </c>
      <c r="I32" s="83" t="s">
        <v>21</v>
      </c>
      <c r="J32" s="84">
        <v>200</v>
      </c>
      <c r="K32" s="85">
        <v>2.09</v>
      </c>
      <c r="L32" s="86">
        <f t="shared" si="0"/>
        <v>418</v>
      </c>
    </row>
    <row r="33" spans="1:22" ht="15" x14ac:dyDescent="0.25">
      <c r="A33" s="72" t="s">
        <v>55</v>
      </c>
      <c r="B33" s="82">
        <v>45645</v>
      </c>
      <c r="C33" s="72" t="s">
        <v>15</v>
      </c>
      <c r="D33" s="83" t="s">
        <v>67</v>
      </c>
      <c r="E33" s="129" t="s">
        <v>17</v>
      </c>
      <c r="F33" s="53" t="s">
        <v>18</v>
      </c>
      <c r="G33" s="54" t="s">
        <v>19</v>
      </c>
      <c r="H33" s="52" t="s">
        <v>68</v>
      </c>
      <c r="I33" s="83" t="s">
        <v>21</v>
      </c>
      <c r="J33" s="84">
        <v>266</v>
      </c>
      <c r="K33" s="85">
        <v>5.63</v>
      </c>
      <c r="L33" s="86">
        <f t="shared" si="0"/>
        <v>1497.58</v>
      </c>
    </row>
    <row r="34" spans="1:22" ht="30" hidden="1" customHeight="1" x14ac:dyDescent="0.25">
      <c r="A34" s="72" t="s">
        <v>55</v>
      </c>
      <c r="B34" s="82">
        <v>45645</v>
      </c>
      <c r="C34" s="72" t="s">
        <v>15</v>
      </c>
      <c r="D34" s="83" t="s">
        <v>69</v>
      </c>
      <c r="E34" s="129" t="s">
        <v>17</v>
      </c>
      <c r="F34" s="53" t="s">
        <v>18</v>
      </c>
      <c r="G34" s="54" t="s">
        <v>19</v>
      </c>
      <c r="H34" s="45" t="s">
        <v>70</v>
      </c>
      <c r="I34" s="83" t="s">
        <v>21</v>
      </c>
      <c r="J34" s="84">
        <v>0</v>
      </c>
      <c r="K34" s="85">
        <v>28.95</v>
      </c>
      <c r="L34" s="86">
        <f t="shared" si="0"/>
        <v>0</v>
      </c>
    </row>
    <row r="35" spans="1:22" ht="12.75" customHeight="1" x14ac:dyDescent="0.25">
      <c r="A35" s="72" t="s">
        <v>664</v>
      </c>
      <c r="B35" s="82">
        <v>46234</v>
      </c>
      <c r="C35" s="72" t="s">
        <v>15</v>
      </c>
      <c r="D35" s="83" t="s">
        <v>72</v>
      </c>
      <c r="E35" s="129" t="s">
        <v>17</v>
      </c>
      <c r="F35" s="53" t="s">
        <v>18</v>
      </c>
      <c r="G35" s="54" t="s">
        <v>19</v>
      </c>
      <c r="H35" s="45" t="s">
        <v>73</v>
      </c>
      <c r="I35" s="83" t="s">
        <v>21</v>
      </c>
      <c r="J35" s="84">
        <v>673</v>
      </c>
      <c r="K35" s="85">
        <v>32</v>
      </c>
      <c r="L35" s="86">
        <f t="shared" si="0"/>
        <v>21536</v>
      </c>
    </row>
    <row r="36" spans="1:22" ht="30" hidden="1" customHeight="1" x14ac:dyDescent="0.25">
      <c r="A36" s="87" t="s">
        <v>14</v>
      </c>
      <c r="B36" s="82">
        <v>46163</v>
      </c>
      <c r="C36" s="72" t="s">
        <v>15</v>
      </c>
      <c r="D36" s="72" t="s">
        <v>15</v>
      </c>
      <c r="E36" s="129" t="s">
        <v>17</v>
      </c>
      <c r="F36" s="53" t="s">
        <v>18</v>
      </c>
      <c r="G36" s="54" t="s">
        <v>19</v>
      </c>
      <c r="H36" s="45" t="s">
        <v>74</v>
      </c>
      <c r="I36" s="83" t="s">
        <v>21</v>
      </c>
      <c r="J36" s="84">
        <v>0</v>
      </c>
      <c r="K36" s="85">
        <v>55</v>
      </c>
      <c r="L36" s="86">
        <f t="shared" si="0"/>
        <v>0</v>
      </c>
    </row>
    <row r="37" spans="1:22" ht="12.75" customHeight="1" x14ac:dyDescent="0.25">
      <c r="A37" s="72" t="s">
        <v>55</v>
      </c>
      <c r="B37" s="82">
        <v>45645</v>
      </c>
      <c r="C37" s="72" t="s">
        <v>15</v>
      </c>
      <c r="D37" s="83" t="s">
        <v>69</v>
      </c>
      <c r="E37" s="129" t="s">
        <v>17</v>
      </c>
      <c r="F37" s="53" t="s">
        <v>18</v>
      </c>
      <c r="G37" s="54" t="s">
        <v>19</v>
      </c>
      <c r="H37" s="45" t="s">
        <v>70</v>
      </c>
      <c r="I37" s="83" t="s">
        <v>21</v>
      </c>
      <c r="J37" s="84">
        <v>275</v>
      </c>
      <c r="K37" s="85">
        <v>60.05</v>
      </c>
      <c r="L37" s="86">
        <f t="shared" si="0"/>
        <v>16513.75</v>
      </c>
    </row>
    <row r="38" spans="1:22" ht="15" x14ac:dyDescent="0.25">
      <c r="A38" s="87" t="s">
        <v>75</v>
      </c>
      <c r="B38" s="82">
        <v>45750</v>
      </c>
      <c r="C38" s="72" t="s">
        <v>15</v>
      </c>
      <c r="D38" s="83" t="s">
        <v>76</v>
      </c>
      <c r="E38" s="129" t="s">
        <v>17</v>
      </c>
      <c r="F38" s="53" t="s">
        <v>18</v>
      </c>
      <c r="G38" s="54" t="s">
        <v>19</v>
      </c>
      <c r="H38" s="45" t="s">
        <v>77</v>
      </c>
      <c r="I38" s="83" t="s">
        <v>21</v>
      </c>
      <c r="J38" s="84">
        <v>221</v>
      </c>
      <c r="K38" s="85">
        <v>6.76</v>
      </c>
      <c r="L38" s="86">
        <f t="shared" si="0"/>
        <v>1493.96</v>
      </c>
    </row>
    <row r="39" spans="1:22" ht="12.75" customHeight="1" x14ac:dyDescent="0.25">
      <c r="A39" s="72" t="s">
        <v>55</v>
      </c>
      <c r="B39" s="82">
        <v>45645</v>
      </c>
      <c r="C39" s="72" t="s">
        <v>15</v>
      </c>
      <c r="D39" s="83" t="s">
        <v>78</v>
      </c>
      <c r="E39" s="129" t="s">
        <v>17</v>
      </c>
      <c r="F39" s="53" t="s">
        <v>18</v>
      </c>
      <c r="G39" s="54" t="s">
        <v>19</v>
      </c>
      <c r="H39" s="45" t="s">
        <v>79</v>
      </c>
      <c r="I39" s="83" t="s">
        <v>21</v>
      </c>
      <c r="J39" s="84">
        <v>200</v>
      </c>
      <c r="K39" s="85">
        <v>5.55</v>
      </c>
      <c r="L39" s="86">
        <f t="shared" si="0"/>
        <v>1110</v>
      </c>
    </row>
    <row r="40" spans="1:22" ht="30" hidden="1" customHeight="1" x14ac:dyDescent="0.25">
      <c r="A40" s="72" t="s">
        <v>80</v>
      </c>
      <c r="B40" s="82" t="s">
        <v>81</v>
      </c>
      <c r="C40" s="72" t="s">
        <v>15</v>
      </c>
      <c r="D40" s="83" t="s">
        <v>82</v>
      </c>
      <c r="E40" s="129" t="s">
        <v>17</v>
      </c>
      <c r="F40" s="53" t="s">
        <v>18</v>
      </c>
      <c r="G40" s="54" t="s">
        <v>19</v>
      </c>
      <c r="H40" s="45" t="s">
        <v>83</v>
      </c>
      <c r="I40" s="83" t="s">
        <v>21</v>
      </c>
      <c r="J40" s="84">
        <v>0</v>
      </c>
      <c r="K40" s="85">
        <v>4</v>
      </c>
      <c r="L40" s="86">
        <f t="shared" si="0"/>
        <v>0</v>
      </c>
    </row>
    <row r="41" spans="1:22" ht="30" hidden="1" customHeight="1" x14ac:dyDescent="0.25">
      <c r="A41" s="72" t="s">
        <v>84</v>
      </c>
      <c r="B41" s="82">
        <v>43684</v>
      </c>
      <c r="C41" s="72" t="s">
        <v>15</v>
      </c>
      <c r="D41" s="72" t="s">
        <v>15</v>
      </c>
      <c r="E41" s="129" t="s">
        <v>17</v>
      </c>
      <c r="F41" s="53" t="s">
        <v>18</v>
      </c>
      <c r="G41" s="54" t="s">
        <v>19</v>
      </c>
      <c r="H41" s="45" t="s">
        <v>85</v>
      </c>
      <c r="I41" s="83" t="s">
        <v>86</v>
      </c>
      <c r="J41" s="84">
        <v>0</v>
      </c>
      <c r="K41" s="85">
        <v>4</v>
      </c>
      <c r="L41" s="86">
        <f t="shared" si="0"/>
        <v>0</v>
      </c>
    </row>
    <row r="42" spans="1:22" ht="30" hidden="1" customHeight="1" x14ac:dyDescent="0.25">
      <c r="A42" s="72" t="s">
        <v>87</v>
      </c>
      <c r="B42" s="82">
        <v>44370</v>
      </c>
      <c r="C42" s="72" t="s">
        <v>15</v>
      </c>
      <c r="D42" s="72" t="s">
        <v>15</v>
      </c>
      <c r="E42" s="129" t="s">
        <v>17</v>
      </c>
      <c r="F42" s="53" t="s">
        <v>18</v>
      </c>
      <c r="G42" s="54" t="s">
        <v>19</v>
      </c>
      <c r="H42" s="45" t="s">
        <v>88</v>
      </c>
      <c r="I42" s="83" t="s">
        <v>86</v>
      </c>
      <c r="J42" s="84"/>
      <c r="K42" s="85">
        <v>4</v>
      </c>
      <c r="L42" s="86">
        <f t="shared" si="0"/>
        <v>0</v>
      </c>
    </row>
    <row r="43" spans="1:22" ht="30" hidden="1" customHeight="1" x14ac:dyDescent="0.25">
      <c r="A43" s="72" t="s">
        <v>15</v>
      </c>
      <c r="B43" s="82" t="s">
        <v>15</v>
      </c>
      <c r="C43" s="72" t="s">
        <v>15</v>
      </c>
      <c r="D43" s="83" t="s">
        <v>89</v>
      </c>
      <c r="E43" s="129" t="s">
        <v>17</v>
      </c>
      <c r="F43" s="53" t="s">
        <v>18</v>
      </c>
      <c r="G43" s="54" t="s">
        <v>19</v>
      </c>
      <c r="H43" s="45" t="s">
        <v>90</v>
      </c>
      <c r="I43" s="83" t="s">
        <v>86</v>
      </c>
      <c r="J43" s="84">
        <v>0</v>
      </c>
      <c r="K43" s="85">
        <v>40.6</v>
      </c>
      <c r="L43" s="86">
        <f t="shared" si="0"/>
        <v>0</v>
      </c>
    </row>
    <row r="44" spans="1:22" ht="15" hidden="1" x14ac:dyDescent="0.25">
      <c r="A44" s="72" t="s">
        <v>55</v>
      </c>
      <c r="B44" s="82">
        <v>45645</v>
      </c>
      <c r="C44" s="72" t="s">
        <v>15</v>
      </c>
      <c r="D44" s="83" t="s">
        <v>91</v>
      </c>
      <c r="E44" s="129" t="s">
        <v>17</v>
      </c>
      <c r="F44" s="53" t="s">
        <v>18</v>
      </c>
      <c r="G44" s="54" t="s">
        <v>19</v>
      </c>
      <c r="H44" s="45" t="s">
        <v>92</v>
      </c>
      <c r="I44" s="83" t="s">
        <v>41</v>
      </c>
      <c r="J44" s="84">
        <v>0</v>
      </c>
      <c r="K44" s="85">
        <v>42.37</v>
      </c>
      <c r="L44" s="86">
        <f t="shared" si="0"/>
        <v>0</v>
      </c>
    </row>
    <row r="45" spans="1:22" ht="12.75" customHeight="1" x14ac:dyDescent="0.25">
      <c r="A45" s="72" t="s">
        <v>662</v>
      </c>
      <c r="B45" s="82">
        <v>46255</v>
      </c>
      <c r="C45" s="72" t="s">
        <v>15</v>
      </c>
      <c r="D45" s="83" t="s">
        <v>93</v>
      </c>
      <c r="E45" s="129" t="s">
        <v>17</v>
      </c>
      <c r="F45" s="53" t="s">
        <v>18</v>
      </c>
      <c r="G45" s="54" t="s">
        <v>19</v>
      </c>
      <c r="H45" s="52" t="s">
        <v>94</v>
      </c>
      <c r="I45" s="83" t="s">
        <v>21</v>
      </c>
      <c r="J45" s="84">
        <v>36</v>
      </c>
      <c r="K45" s="85">
        <v>6</v>
      </c>
      <c r="L45" s="86">
        <f t="shared" si="0"/>
        <v>216</v>
      </c>
    </row>
    <row r="46" spans="1:22" ht="15" x14ac:dyDescent="0.25">
      <c r="A46" s="72" t="s">
        <v>664</v>
      </c>
      <c r="B46" s="82">
        <v>46226</v>
      </c>
      <c r="C46" s="72" t="s">
        <v>15</v>
      </c>
      <c r="D46" s="83" t="s">
        <v>95</v>
      </c>
      <c r="E46" s="129" t="s">
        <v>17</v>
      </c>
      <c r="F46" s="53" t="s">
        <v>18</v>
      </c>
      <c r="G46" s="54" t="s">
        <v>19</v>
      </c>
      <c r="H46" s="45" t="s">
        <v>96</v>
      </c>
      <c r="I46" s="83" t="s">
        <v>41</v>
      </c>
      <c r="J46" s="84">
        <v>18</v>
      </c>
      <c r="K46" s="85">
        <v>42</v>
      </c>
      <c r="L46" s="86">
        <f t="shared" si="0"/>
        <v>756</v>
      </c>
    </row>
    <row r="47" spans="1:22" ht="30" hidden="1" customHeight="1" x14ac:dyDescent="0.25">
      <c r="A47" s="72" t="s">
        <v>15</v>
      </c>
      <c r="B47" s="82" t="s">
        <v>15</v>
      </c>
      <c r="C47" s="72" t="s">
        <v>15</v>
      </c>
      <c r="D47" s="83" t="s">
        <v>97</v>
      </c>
      <c r="E47" s="129" t="s">
        <v>17</v>
      </c>
      <c r="F47" s="53" t="s">
        <v>18</v>
      </c>
      <c r="G47" s="54" t="s">
        <v>19</v>
      </c>
      <c r="H47" s="45" t="s">
        <v>98</v>
      </c>
      <c r="I47" s="83" t="s">
        <v>41</v>
      </c>
      <c r="J47" s="84">
        <v>0</v>
      </c>
      <c r="K47" s="85">
        <v>35</v>
      </c>
      <c r="L47" s="86">
        <f t="shared" si="0"/>
        <v>0</v>
      </c>
    </row>
    <row r="48" spans="1:22" ht="12.75" customHeight="1" x14ac:dyDescent="0.25">
      <c r="A48" s="87" t="s">
        <v>14</v>
      </c>
      <c r="B48" s="82">
        <v>46163</v>
      </c>
      <c r="C48" s="72" t="s">
        <v>15</v>
      </c>
      <c r="D48" s="72" t="s">
        <v>15</v>
      </c>
      <c r="E48" s="129" t="s">
        <v>17</v>
      </c>
      <c r="F48" s="53" t="s">
        <v>18</v>
      </c>
      <c r="G48" s="54" t="s">
        <v>19</v>
      </c>
      <c r="H48" s="45" t="s">
        <v>99</v>
      </c>
      <c r="I48" s="83" t="s">
        <v>41</v>
      </c>
      <c r="J48" s="84">
        <v>10</v>
      </c>
      <c r="K48" s="85">
        <v>128</v>
      </c>
      <c r="L48" s="86">
        <f t="shared" si="0"/>
        <v>1280</v>
      </c>
      <c r="O48" s="9"/>
      <c r="P48" s="9"/>
      <c r="Q48" s="9"/>
      <c r="R48" s="9"/>
      <c r="S48" s="9"/>
      <c r="T48" s="9"/>
      <c r="U48" s="9"/>
      <c r="V48" s="9"/>
    </row>
    <row r="49" spans="1:22" ht="15" x14ac:dyDescent="0.25">
      <c r="A49" s="72" t="s">
        <v>664</v>
      </c>
      <c r="B49" s="82">
        <v>46226</v>
      </c>
      <c r="C49" s="72" t="s">
        <v>15</v>
      </c>
      <c r="D49" s="83" t="s">
        <v>100</v>
      </c>
      <c r="E49" s="129" t="s">
        <v>17</v>
      </c>
      <c r="F49" s="53" t="s">
        <v>18</v>
      </c>
      <c r="G49" s="54" t="s">
        <v>19</v>
      </c>
      <c r="H49" s="52" t="s">
        <v>101</v>
      </c>
      <c r="I49" s="83" t="s">
        <v>41</v>
      </c>
      <c r="J49" s="84">
        <v>60</v>
      </c>
      <c r="K49" s="85">
        <v>27.11</v>
      </c>
      <c r="L49" s="86">
        <f t="shared" si="0"/>
        <v>1626.6</v>
      </c>
      <c r="O49" s="9"/>
      <c r="P49" s="9"/>
      <c r="Q49" s="9"/>
      <c r="R49" s="9"/>
      <c r="S49" s="9"/>
      <c r="T49" s="9"/>
      <c r="U49" s="9"/>
      <c r="V49" s="9"/>
    </row>
    <row r="50" spans="1:22" ht="30" hidden="1" customHeight="1" x14ac:dyDescent="0.25">
      <c r="A50" s="72" t="s">
        <v>47</v>
      </c>
      <c r="B50" s="82">
        <v>46008</v>
      </c>
      <c r="C50" s="72" t="s">
        <v>15</v>
      </c>
      <c r="D50" s="83" t="s">
        <v>102</v>
      </c>
      <c r="E50" s="129" t="s">
        <v>17</v>
      </c>
      <c r="F50" s="53" t="s">
        <v>18</v>
      </c>
      <c r="G50" s="54" t="s">
        <v>19</v>
      </c>
      <c r="H50" s="45" t="s">
        <v>103</v>
      </c>
      <c r="I50" s="83" t="s">
        <v>41</v>
      </c>
      <c r="J50" s="84">
        <v>0</v>
      </c>
      <c r="K50" s="85">
        <v>45</v>
      </c>
      <c r="L50" s="86">
        <f t="shared" si="0"/>
        <v>0</v>
      </c>
      <c r="P50" s="8"/>
    </row>
    <row r="51" spans="1:22" ht="12.75" customHeight="1" x14ac:dyDescent="0.25">
      <c r="A51" s="72" t="s">
        <v>664</v>
      </c>
      <c r="B51" s="82">
        <v>46226</v>
      </c>
      <c r="C51" s="72" t="s">
        <v>15</v>
      </c>
      <c r="D51" s="83" t="s">
        <v>104</v>
      </c>
      <c r="E51" s="129" t="s">
        <v>17</v>
      </c>
      <c r="F51" s="53" t="s">
        <v>18</v>
      </c>
      <c r="G51" s="54" t="s">
        <v>19</v>
      </c>
      <c r="H51" s="52" t="s">
        <v>105</v>
      </c>
      <c r="I51" s="83" t="s">
        <v>21</v>
      </c>
      <c r="J51" s="84">
        <v>15</v>
      </c>
      <c r="K51" s="85">
        <v>110.16</v>
      </c>
      <c r="L51" s="86">
        <f t="shared" si="0"/>
        <v>1652.3999999999999</v>
      </c>
      <c r="P51" s="8"/>
    </row>
    <row r="52" spans="1:22" ht="30" hidden="1" customHeight="1" x14ac:dyDescent="0.25">
      <c r="A52" s="72" t="s">
        <v>106</v>
      </c>
      <c r="B52" s="82">
        <v>41760</v>
      </c>
      <c r="C52" s="72" t="s">
        <v>15</v>
      </c>
      <c r="D52" s="83" t="s">
        <v>107</v>
      </c>
      <c r="E52" s="129" t="s">
        <v>17</v>
      </c>
      <c r="F52" s="53" t="s">
        <v>18</v>
      </c>
      <c r="G52" s="54" t="s">
        <v>19</v>
      </c>
      <c r="H52" s="45" t="s">
        <v>108</v>
      </c>
      <c r="I52" s="83" t="s">
        <v>86</v>
      </c>
      <c r="J52" s="84"/>
      <c r="K52" s="85">
        <v>850</v>
      </c>
      <c r="L52" s="86">
        <f t="shared" si="0"/>
        <v>0</v>
      </c>
      <c r="P52" s="8"/>
    </row>
    <row r="53" spans="1:22" ht="15" x14ac:dyDescent="0.25">
      <c r="A53" s="72" t="s">
        <v>662</v>
      </c>
      <c r="B53" s="82">
        <v>46255</v>
      </c>
      <c r="C53" s="72" t="s">
        <v>15</v>
      </c>
      <c r="D53" s="83" t="s">
        <v>109</v>
      </c>
      <c r="E53" s="129" t="s">
        <v>17</v>
      </c>
      <c r="F53" s="53" t="s">
        <v>18</v>
      </c>
      <c r="G53" s="54" t="s">
        <v>19</v>
      </c>
      <c r="H53" s="52" t="s">
        <v>110</v>
      </c>
      <c r="I53" s="83" t="s">
        <v>41</v>
      </c>
      <c r="J53" s="84">
        <v>38</v>
      </c>
      <c r="K53" s="85">
        <v>47.5</v>
      </c>
      <c r="L53" s="86">
        <f t="shared" si="0"/>
        <v>1805</v>
      </c>
    </row>
    <row r="54" spans="1:22" ht="12.75" customHeight="1" x14ac:dyDescent="0.25">
      <c r="A54" s="72" t="s">
        <v>47</v>
      </c>
      <c r="B54" s="82">
        <v>46008</v>
      </c>
      <c r="C54" s="72" t="s">
        <v>15</v>
      </c>
      <c r="D54" s="83" t="s">
        <v>111</v>
      </c>
      <c r="E54" s="129" t="s">
        <v>17</v>
      </c>
      <c r="F54" s="53" t="s">
        <v>18</v>
      </c>
      <c r="G54" s="54" t="s">
        <v>19</v>
      </c>
      <c r="H54" s="52" t="s">
        <v>112</v>
      </c>
      <c r="I54" s="83" t="s">
        <v>21</v>
      </c>
      <c r="J54" s="84">
        <v>1190</v>
      </c>
      <c r="K54" s="85">
        <v>6.4</v>
      </c>
      <c r="L54" s="86">
        <f t="shared" si="0"/>
        <v>7616</v>
      </c>
    </row>
    <row r="55" spans="1:22" ht="15" x14ac:dyDescent="0.25">
      <c r="A55" s="72" t="s">
        <v>47</v>
      </c>
      <c r="B55" s="82">
        <v>46008</v>
      </c>
      <c r="C55" s="72" t="s">
        <v>15</v>
      </c>
      <c r="D55" s="83" t="s">
        <v>113</v>
      </c>
      <c r="E55" s="129" t="s">
        <v>17</v>
      </c>
      <c r="F55" s="53" t="s">
        <v>18</v>
      </c>
      <c r="G55" s="54" t="s">
        <v>19</v>
      </c>
      <c r="H55" s="52" t="s">
        <v>114</v>
      </c>
      <c r="I55" s="83" t="s">
        <v>21</v>
      </c>
      <c r="J55" s="105">
        <v>96</v>
      </c>
      <c r="K55" s="85">
        <v>6.4</v>
      </c>
      <c r="L55" s="86">
        <f t="shared" si="0"/>
        <v>614.40000000000009</v>
      </c>
    </row>
    <row r="56" spans="1:22" ht="30" hidden="1" customHeight="1" x14ac:dyDescent="0.25">
      <c r="A56" s="72" t="s">
        <v>115</v>
      </c>
      <c r="B56" s="82">
        <v>44718</v>
      </c>
      <c r="C56" s="72" t="s">
        <v>15</v>
      </c>
      <c r="D56" s="83" t="s">
        <v>116</v>
      </c>
      <c r="E56" s="129" t="s">
        <v>17</v>
      </c>
      <c r="F56" s="53" t="s">
        <v>18</v>
      </c>
      <c r="G56" s="54" t="s">
        <v>19</v>
      </c>
      <c r="H56" s="142" t="s">
        <v>117</v>
      </c>
      <c r="I56" s="83" t="s">
        <v>21</v>
      </c>
      <c r="J56" s="84">
        <v>0</v>
      </c>
      <c r="K56" s="85">
        <v>5</v>
      </c>
      <c r="L56" s="86">
        <f t="shared" si="0"/>
        <v>0</v>
      </c>
    </row>
    <row r="57" spans="1:22" s="1" customFormat="1" ht="15" x14ac:dyDescent="0.25">
      <c r="A57" s="87" t="s">
        <v>32</v>
      </c>
      <c r="B57" s="82">
        <v>45384</v>
      </c>
      <c r="C57" s="72" t="s">
        <v>15</v>
      </c>
      <c r="D57" s="83" t="s">
        <v>118</v>
      </c>
      <c r="E57" s="129" t="s">
        <v>17</v>
      </c>
      <c r="F57" s="53" t="s">
        <v>18</v>
      </c>
      <c r="G57" s="54" t="s">
        <v>19</v>
      </c>
      <c r="H57" s="52" t="s">
        <v>119</v>
      </c>
      <c r="I57" s="83" t="s">
        <v>21</v>
      </c>
      <c r="J57" s="84">
        <v>241</v>
      </c>
      <c r="K57" s="85">
        <v>6</v>
      </c>
      <c r="L57" s="86">
        <f t="shared" si="0"/>
        <v>1446</v>
      </c>
    </row>
    <row r="58" spans="1:22" ht="30" hidden="1" customHeight="1" x14ac:dyDescent="0.25">
      <c r="A58" s="72" t="s">
        <v>87</v>
      </c>
      <c r="B58" s="82">
        <v>44370</v>
      </c>
      <c r="C58" s="72" t="s">
        <v>15</v>
      </c>
      <c r="D58" s="83" t="s">
        <v>120</v>
      </c>
      <c r="E58" s="129" t="s">
        <v>17</v>
      </c>
      <c r="F58" s="53" t="s">
        <v>18</v>
      </c>
      <c r="G58" s="54" t="s">
        <v>19</v>
      </c>
      <c r="H58" s="45" t="s">
        <v>121</v>
      </c>
      <c r="I58" s="83" t="s">
        <v>21</v>
      </c>
      <c r="J58" s="84">
        <v>0</v>
      </c>
      <c r="K58" s="85">
        <v>120</v>
      </c>
      <c r="L58" s="86">
        <f t="shared" si="0"/>
        <v>0</v>
      </c>
    </row>
    <row r="59" spans="1:22" ht="15" x14ac:dyDescent="0.25">
      <c r="A59" s="72" t="s">
        <v>47</v>
      </c>
      <c r="B59" s="82">
        <v>46008</v>
      </c>
      <c r="C59" s="72" t="s">
        <v>15</v>
      </c>
      <c r="D59" s="83" t="s">
        <v>122</v>
      </c>
      <c r="E59" s="129" t="s">
        <v>17</v>
      </c>
      <c r="F59" s="53" t="s">
        <v>18</v>
      </c>
      <c r="G59" s="54" t="s">
        <v>19</v>
      </c>
      <c r="H59" s="45" t="s">
        <v>123</v>
      </c>
      <c r="I59" s="83" t="s">
        <v>21</v>
      </c>
      <c r="J59" s="84">
        <v>189</v>
      </c>
      <c r="K59" s="85">
        <v>23</v>
      </c>
      <c r="L59" s="86">
        <f t="shared" si="0"/>
        <v>4347</v>
      </c>
    </row>
    <row r="60" spans="1:22" ht="12.75" customHeight="1" x14ac:dyDescent="0.25">
      <c r="A60" s="72" t="s">
        <v>47</v>
      </c>
      <c r="B60" s="82">
        <v>46008</v>
      </c>
      <c r="C60" s="72" t="s">
        <v>15</v>
      </c>
      <c r="D60" s="83" t="s">
        <v>124</v>
      </c>
      <c r="E60" s="129" t="s">
        <v>17</v>
      </c>
      <c r="F60" s="53" t="s">
        <v>18</v>
      </c>
      <c r="G60" s="54" t="s">
        <v>19</v>
      </c>
      <c r="H60" s="45" t="s">
        <v>125</v>
      </c>
      <c r="I60" s="83" t="s">
        <v>21</v>
      </c>
      <c r="J60" s="84">
        <v>247</v>
      </c>
      <c r="K60" s="85">
        <v>42</v>
      </c>
      <c r="L60" s="86">
        <f t="shared" si="0"/>
        <v>10374</v>
      </c>
    </row>
    <row r="61" spans="1:22" ht="15" x14ac:dyDescent="0.25">
      <c r="A61" s="87" t="s">
        <v>14</v>
      </c>
      <c r="B61" s="82">
        <v>46163</v>
      </c>
      <c r="C61" s="72" t="s">
        <v>15</v>
      </c>
      <c r="D61" s="83" t="s">
        <v>126</v>
      </c>
      <c r="E61" s="129" t="s">
        <v>17</v>
      </c>
      <c r="F61" s="53" t="s">
        <v>18</v>
      </c>
      <c r="G61" s="54" t="s">
        <v>19</v>
      </c>
      <c r="H61" s="45" t="s">
        <v>127</v>
      </c>
      <c r="I61" s="83" t="s">
        <v>21</v>
      </c>
      <c r="J61" s="84">
        <v>19</v>
      </c>
      <c r="K61" s="85">
        <v>385</v>
      </c>
      <c r="L61" s="86">
        <f t="shared" si="0"/>
        <v>7315</v>
      </c>
    </row>
    <row r="62" spans="1:22" ht="12.75" customHeight="1" x14ac:dyDescent="0.25">
      <c r="A62" s="87" t="s">
        <v>14</v>
      </c>
      <c r="B62" s="82">
        <v>46163</v>
      </c>
      <c r="C62" s="72" t="s">
        <v>15</v>
      </c>
      <c r="D62" s="83" t="s">
        <v>15</v>
      </c>
      <c r="E62" s="129" t="s">
        <v>17</v>
      </c>
      <c r="F62" s="53" t="s">
        <v>18</v>
      </c>
      <c r="G62" s="54" t="s">
        <v>19</v>
      </c>
      <c r="H62" s="45" t="s">
        <v>128</v>
      </c>
      <c r="I62" s="83" t="s">
        <v>21</v>
      </c>
      <c r="J62" s="84">
        <v>47</v>
      </c>
      <c r="K62" s="85">
        <v>305</v>
      </c>
      <c r="L62" s="86">
        <f t="shared" si="0"/>
        <v>14335</v>
      </c>
    </row>
    <row r="63" spans="1:22" ht="15" x14ac:dyDescent="0.25">
      <c r="A63" s="72" t="s">
        <v>47</v>
      </c>
      <c r="B63" s="82">
        <v>46008</v>
      </c>
      <c r="C63" s="72" t="s">
        <v>15</v>
      </c>
      <c r="D63" s="83" t="s">
        <v>129</v>
      </c>
      <c r="E63" s="129" t="s">
        <v>17</v>
      </c>
      <c r="F63" s="53" t="s">
        <v>18</v>
      </c>
      <c r="G63" s="54" t="s">
        <v>19</v>
      </c>
      <c r="H63" s="45" t="s">
        <v>130</v>
      </c>
      <c r="I63" s="83" t="s">
        <v>21</v>
      </c>
      <c r="J63" s="84">
        <v>1206</v>
      </c>
      <c r="K63" s="85">
        <v>17</v>
      </c>
      <c r="L63" s="86">
        <f t="shared" si="0"/>
        <v>20502</v>
      </c>
    </row>
    <row r="64" spans="1:22" s="1" customFormat="1" ht="12.75" customHeight="1" x14ac:dyDescent="0.25">
      <c r="A64" s="87" t="s">
        <v>14</v>
      </c>
      <c r="B64" s="82">
        <v>46163</v>
      </c>
      <c r="C64" s="72" t="s">
        <v>15</v>
      </c>
      <c r="D64" s="83" t="s">
        <v>131</v>
      </c>
      <c r="E64" s="129" t="s">
        <v>17</v>
      </c>
      <c r="F64" s="53" t="s">
        <v>18</v>
      </c>
      <c r="G64" s="54" t="s">
        <v>19</v>
      </c>
      <c r="H64" s="52" t="s">
        <v>132</v>
      </c>
      <c r="I64" s="83" t="s">
        <v>21</v>
      </c>
      <c r="J64" s="84">
        <v>2688</v>
      </c>
      <c r="K64" s="85">
        <v>26.8</v>
      </c>
      <c r="L64" s="86">
        <f t="shared" si="0"/>
        <v>72038.400000000009</v>
      </c>
    </row>
    <row r="65" spans="1:12" ht="15" x14ac:dyDescent="0.25">
      <c r="A65" s="72" t="s">
        <v>51</v>
      </c>
      <c r="B65" s="82">
        <v>45279</v>
      </c>
      <c r="C65" s="72" t="s">
        <v>15</v>
      </c>
      <c r="D65" s="83" t="s">
        <v>133</v>
      </c>
      <c r="E65" s="129" t="s">
        <v>17</v>
      </c>
      <c r="F65" s="53" t="s">
        <v>18</v>
      </c>
      <c r="G65" s="54" t="s">
        <v>19</v>
      </c>
      <c r="H65" s="45" t="s">
        <v>134</v>
      </c>
      <c r="I65" s="83" t="s">
        <v>21</v>
      </c>
      <c r="J65" s="84">
        <v>55</v>
      </c>
      <c r="K65" s="85">
        <v>63.9</v>
      </c>
      <c r="L65" s="86">
        <f t="shared" si="0"/>
        <v>3514.5</v>
      </c>
    </row>
    <row r="66" spans="1:12" ht="12.75" customHeight="1" x14ac:dyDescent="0.25">
      <c r="A66" s="87" t="s">
        <v>14</v>
      </c>
      <c r="B66" s="82">
        <v>46163</v>
      </c>
      <c r="C66" s="72" t="s">
        <v>15</v>
      </c>
      <c r="D66" s="83" t="s">
        <v>135</v>
      </c>
      <c r="E66" s="129" t="s">
        <v>17</v>
      </c>
      <c r="F66" s="53" t="s">
        <v>18</v>
      </c>
      <c r="G66" s="54" t="s">
        <v>19</v>
      </c>
      <c r="H66" s="45" t="s">
        <v>136</v>
      </c>
      <c r="I66" s="83" t="s">
        <v>21</v>
      </c>
      <c r="J66" s="84">
        <v>80</v>
      </c>
      <c r="K66" s="85">
        <v>85</v>
      </c>
      <c r="L66" s="86">
        <f t="shared" si="0"/>
        <v>6800</v>
      </c>
    </row>
    <row r="67" spans="1:12" ht="15" x14ac:dyDescent="0.25">
      <c r="A67" s="72" t="s">
        <v>55</v>
      </c>
      <c r="B67" s="82">
        <v>45645</v>
      </c>
      <c r="C67" s="72" t="s">
        <v>15</v>
      </c>
      <c r="D67" s="83" t="s">
        <v>137</v>
      </c>
      <c r="E67" s="129" t="s">
        <v>17</v>
      </c>
      <c r="F67" s="53" t="s">
        <v>18</v>
      </c>
      <c r="G67" s="54" t="s">
        <v>19</v>
      </c>
      <c r="H67" s="45" t="s">
        <v>138</v>
      </c>
      <c r="I67" s="83" t="s">
        <v>21</v>
      </c>
      <c r="J67" s="84">
        <v>14</v>
      </c>
      <c r="K67" s="85">
        <v>153</v>
      </c>
      <c r="L67" s="86">
        <f t="shared" si="0"/>
        <v>2142</v>
      </c>
    </row>
    <row r="68" spans="1:12" ht="12.75" customHeight="1" x14ac:dyDescent="0.25">
      <c r="A68" s="72" t="s">
        <v>662</v>
      </c>
      <c r="B68" s="82">
        <v>46255</v>
      </c>
      <c r="C68" s="72" t="s">
        <v>15</v>
      </c>
      <c r="D68" s="83" t="s">
        <v>139</v>
      </c>
      <c r="E68" s="129" t="s">
        <v>17</v>
      </c>
      <c r="F68" s="53" t="s">
        <v>18</v>
      </c>
      <c r="G68" s="54" t="s">
        <v>19</v>
      </c>
      <c r="H68" s="45" t="s">
        <v>140</v>
      </c>
      <c r="I68" s="83" t="s">
        <v>21</v>
      </c>
      <c r="J68" s="84">
        <v>20</v>
      </c>
      <c r="K68" s="85">
        <v>55</v>
      </c>
      <c r="L68" s="86">
        <f t="shared" si="0"/>
        <v>1100</v>
      </c>
    </row>
    <row r="69" spans="1:12" ht="15" x14ac:dyDescent="0.25">
      <c r="A69" s="87" t="s">
        <v>14</v>
      </c>
      <c r="B69" s="82">
        <v>46163</v>
      </c>
      <c r="C69" s="72" t="s">
        <v>15</v>
      </c>
      <c r="D69" s="83" t="s">
        <v>141</v>
      </c>
      <c r="E69" s="129" t="s">
        <v>17</v>
      </c>
      <c r="F69" s="53" t="s">
        <v>18</v>
      </c>
      <c r="G69" s="54" t="s">
        <v>19</v>
      </c>
      <c r="H69" s="45" t="s">
        <v>142</v>
      </c>
      <c r="I69" s="83" t="s">
        <v>21</v>
      </c>
      <c r="J69" s="84">
        <v>17</v>
      </c>
      <c r="K69" s="85">
        <v>291</v>
      </c>
      <c r="L69" s="86">
        <f t="shared" si="0"/>
        <v>4947</v>
      </c>
    </row>
    <row r="70" spans="1:12" ht="12.75" customHeight="1" x14ac:dyDescent="0.25">
      <c r="A70" s="87" t="s">
        <v>14</v>
      </c>
      <c r="B70" s="82">
        <v>46163</v>
      </c>
      <c r="C70" s="72" t="s">
        <v>15</v>
      </c>
      <c r="D70" s="83" t="s">
        <v>143</v>
      </c>
      <c r="E70" s="129" t="s">
        <v>17</v>
      </c>
      <c r="F70" s="53" t="s">
        <v>18</v>
      </c>
      <c r="G70" s="54" t="s">
        <v>19</v>
      </c>
      <c r="H70" s="45" t="s">
        <v>144</v>
      </c>
      <c r="I70" s="83" t="s">
        <v>21</v>
      </c>
      <c r="J70" s="84">
        <v>8</v>
      </c>
      <c r="K70" s="85">
        <v>650</v>
      </c>
      <c r="L70" s="86">
        <f t="shared" si="0"/>
        <v>5200</v>
      </c>
    </row>
    <row r="71" spans="1:12" ht="14.25" customHeight="1" x14ac:dyDescent="0.25">
      <c r="A71" s="72" t="s">
        <v>662</v>
      </c>
      <c r="B71" s="82">
        <v>46255</v>
      </c>
      <c r="C71" s="72" t="s">
        <v>15</v>
      </c>
      <c r="D71" s="83" t="s">
        <v>145</v>
      </c>
      <c r="E71" s="129" t="s">
        <v>17</v>
      </c>
      <c r="F71" s="53" t="s">
        <v>18</v>
      </c>
      <c r="G71" s="54" t="s">
        <v>19</v>
      </c>
      <c r="H71" s="45" t="s">
        <v>146</v>
      </c>
      <c r="I71" s="83" t="s">
        <v>41</v>
      </c>
      <c r="J71" s="84">
        <v>30</v>
      </c>
      <c r="K71" s="85">
        <v>24.5</v>
      </c>
      <c r="L71" s="86">
        <f t="shared" si="0"/>
        <v>735</v>
      </c>
    </row>
    <row r="72" spans="1:12" ht="12.75" customHeight="1" x14ac:dyDescent="0.25">
      <c r="A72" s="87" t="s">
        <v>75</v>
      </c>
      <c r="B72" s="82">
        <v>45750</v>
      </c>
      <c r="C72" s="72" t="s">
        <v>15</v>
      </c>
      <c r="D72" s="83" t="s">
        <v>147</v>
      </c>
      <c r="E72" s="129" t="s">
        <v>17</v>
      </c>
      <c r="F72" s="53" t="s">
        <v>18</v>
      </c>
      <c r="G72" s="54" t="s">
        <v>19</v>
      </c>
      <c r="H72" s="45" t="s">
        <v>148</v>
      </c>
      <c r="I72" s="83" t="s">
        <v>21</v>
      </c>
      <c r="J72" s="84">
        <v>1</v>
      </c>
      <c r="K72" s="85">
        <v>125</v>
      </c>
      <c r="L72" s="86">
        <f t="shared" si="0"/>
        <v>125</v>
      </c>
    </row>
    <row r="73" spans="1:12" ht="30" hidden="1" customHeight="1" x14ac:dyDescent="0.25">
      <c r="A73" s="72" t="s">
        <v>55</v>
      </c>
      <c r="B73" s="82">
        <v>45645</v>
      </c>
      <c r="C73" s="72" t="s">
        <v>15</v>
      </c>
      <c r="D73" s="83" t="s">
        <v>149</v>
      </c>
      <c r="E73" s="129" t="s">
        <v>17</v>
      </c>
      <c r="F73" s="53" t="s">
        <v>18</v>
      </c>
      <c r="G73" s="54" t="s">
        <v>19</v>
      </c>
      <c r="H73" s="45" t="s">
        <v>150</v>
      </c>
      <c r="I73" s="83" t="s">
        <v>21</v>
      </c>
      <c r="J73" s="84">
        <v>0</v>
      </c>
      <c r="K73" s="85">
        <v>255</v>
      </c>
      <c r="L73" s="86">
        <f t="shared" si="0"/>
        <v>0</v>
      </c>
    </row>
    <row r="74" spans="1:12" ht="12.75" customHeight="1" x14ac:dyDescent="0.25">
      <c r="A74" s="72" t="s">
        <v>662</v>
      </c>
      <c r="B74" s="82">
        <v>46255</v>
      </c>
      <c r="C74" s="72" t="s">
        <v>15</v>
      </c>
      <c r="D74" s="83" t="s">
        <v>151</v>
      </c>
      <c r="E74" s="129" t="s">
        <v>17</v>
      </c>
      <c r="F74" s="53" t="s">
        <v>18</v>
      </c>
      <c r="G74" s="54" t="s">
        <v>19</v>
      </c>
      <c r="H74" s="45" t="s">
        <v>152</v>
      </c>
      <c r="I74" s="83" t="s">
        <v>21</v>
      </c>
      <c r="J74" s="84">
        <v>56</v>
      </c>
      <c r="K74" s="85">
        <v>13</v>
      </c>
      <c r="L74" s="86">
        <f t="shared" si="0"/>
        <v>728</v>
      </c>
    </row>
    <row r="75" spans="1:12" ht="30" hidden="1" customHeight="1" x14ac:dyDescent="0.25">
      <c r="A75" s="72" t="s">
        <v>55</v>
      </c>
      <c r="B75" s="82">
        <v>45645</v>
      </c>
      <c r="C75" s="72" t="s">
        <v>15</v>
      </c>
      <c r="D75" s="83" t="s">
        <v>153</v>
      </c>
      <c r="E75" s="129" t="s">
        <v>17</v>
      </c>
      <c r="F75" s="53" t="s">
        <v>18</v>
      </c>
      <c r="G75" s="54" t="s">
        <v>19</v>
      </c>
      <c r="H75" s="46" t="s">
        <v>154</v>
      </c>
      <c r="I75" s="83" t="s">
        <v>21</v>
      </c>
      <c r="J75" s="84">
        <v>0</v>
      </c>
      <c r="K75" s="88">
        <v>600</v>
      </c>
      <c r="L75" s="86">
        <f t="shared" si="0"/>
        <v>0</v>
      </c>
    </row>
    <row r="76" spans="1:12" ht="12.75" customHeight="1" x14ac:dyDescent="0.25">
      <c r="A76" s="72" t="s">
        <v>664</v>
      </c>
      <c r="B76" s="82">
        <v>46226</v>
      </c>
      <c r="C76" s="72" t="s">
        <v>15</v>
      </c>
      <c r="D76" s="83" t="s">
        <v>155</v>
      </c>
      <c r="E76" s="129" t="s">
        <v>17</v>
      </c>
      <c r="F76" s="53" t="s">
        <v>18</v>
      </c>
      <c r="G76" s="54" t="s">
        <v>19</v>
      </c>
      <c r="H76" s="45" t="s">
        <v>156</v>
      </c>
      <c r="I76" s="83" t="s">
        <v>21</v>
      </c>
      <c r="J76" s="84">
        <v>200</v>
      </c>
      <c r="K76" s="85">
        <v>17</v>
      </c>
      <c r="L76" s="86">
        <f t="shared" si="0"/>
        <v>3400</v>
      </c>
    </row>
    <row r="77" spans="1:12" ht="15" x14ac:dyDescent="0.25">
      <c r="A77" s="72" t="s">
        <v>664</v>
      </c>
      <c r="B77" s="82">
        <v>46226</v>
      </c>
      <c r="C77" s="72" t="s">
        <v>15</v>
      </c>
      <c r="D77" s="83" t="s">
        <v>157</v>
      </c>
      <c r="E77" s="129" t="s">
        <v>17</v>
      </c>
      <c r="F77" s="53" t="s">
        <v>18</v>
      </c>
      <c r="G77" s="54" t="s">
        <v>19</v>
      </c>
      <c r="H77" s="45" t="s">
        <v>158</v>
      </c>
      <c r="I77" s="83" t="s">
        <v>21</v>
      </c>
      <c r="J77" s="84">
        <v>57</v>
      </c>
      <c r="K77" s="85">
        <v>28</v>
      </c>
      <c r="L77" s="86">
        <f t="shared" si="0"/>
        <v>1596</v>
      </c>
    </row>
    <row r="78" spans="1:12" ht="12.75" customHeight="1" x14ac:dyDescent="0.25">
      <c r="A78" s="72" t="s">
        <v>662</v>
      </c>
      <c r="B78" s="82">
        <v>46216</v>
      </c>
      <c r="C78" s="72" t="s">
        <v>15</v>
      </c>
      <c r="D78" s="83" t="s">
        <v>159</v>
      </c>
      <c r="E78" s="129" t="s">
        <v>17</v>
      </c>
      <c r="F78" s="53" t="s">
        <v>18</v>
      </c>
      <c r="G78" s="54" t="s">
        <v>19</v>
      </c>
      <c r="H78" s="45" t="s">
        <v>160</v>
      </c>
      <c r="I78" s="83" t="s">
        <v>50</v>
      </c>
      <c r="J78" s="84">
        <v>14</v>
      </c>
      <c r="K78" s="85">
        <v>45</v>
      </c>
      <c r="L78" s="86">
        <f t="shared" si="0"/>
        <v>630</v>
      </c>
    </row>
    <row r="79" spans="1:12" ht="30" hidden="1" customHeight="1" x14ac:dyDescent="0.25">
      <c r="A79" s="72" t="s">
        <v>161</v>
      </c>
      <c r="B79" s="82">
        <v>45112</v>
      </c>
      <c r="C79" s="72" t="s">
        <v>15</v>
      </c>
      <c r="D79" s="83" t="s">
        <v>162</v>
      </c>
      <c r="E79" s="129" t="s">
        <v>17</v>
      </c>
      <c r="F79" s="53" t="s">
        <v>18</v>
      </c>
      <c r="G79" s="54" t="s">
        <v>19</v>
      </c>
      <c r="H79" s="45" t="s">
        <v>163</v>
      </c>
      <c r="I79" s="83" t="s">
        <v>21</v>
      </c>
      <c r="J79" s="84">
        <v>0</v>
      </c>
      <c r="K79" s="85">
        <v>80</v>
      </c>
      <c r="L79" s="86">
        <f t="shared" si="0"/>
        <v>0</v>
      </c>
    </row>
    <row r="80" spans="1:12" ht="30" hidden="1" customHeight="1" x14ac:dyDescent="0.25">
      <c r="A80" s="72" t="s">
        <v>164</v>
      </c>
      <c r="B80" s="82">
        <v>43318</v>
      </c>
      <c r="C80" s="72" t="s">
        <v>15</v>
      </c>
      <c r="D80" s="83" t="s">
        <v>165</v>
      </c>
      <c r="E80" s="129" t="s">
        <v>17</v>
      </c>
      <c r="F80" s="53" t="s">
        <v>18</v>
      </c>
      <c r="G80" s="54" t="s">
        <v>19</v>
      </c>
      <c r="H80" s="45" t="s">
        <v>166</v>
      </c>
      <c r="I80" s="83" t="s">
        <v>21</v>
      </c>
      <c r="J80" s="84"/>
      <c r="K80" s="85">
        <v>22.99</v>
      </c>
      <c r="L80" s="86">
        <f t="shared" si="0"/>
        <v>0</v>
      </c>
    </row>
    <row r="81" spans="1:16" ht="30" hidden="1" customHeight="1" x14ac:dyDescent="0.25">
      <c r="A81" s="72" t="s">
        <v>47</v>
      </c>
      <c r="B81" s="82">
        <v>46008</v>
      </c>
      <c r="C81" s="72" t="s">
        <v>15</v>
      </c>
      <c r="D81" s="83" t="s">
        <v>167</v>
      </c>
      <c r="E81" s="129" t="s">
        <v>17</v>
      </c>
      <c r="F81" s="53" t="s">
        <v>18</v>
      </c>
      <c r="G81" s="54" t="s">
        <v>19</v>
      </c>
      <c r="H81" s="45" t="s">
        <v>168</v>
      </c>
      <c r="I81" s="83" t="s">
        <v>21</v>
      </c>
      <c r="J81" s="84">
        <v>0</v>
      </c>
      <c r="K81" s="85">
        <v>4</v>
      </c>
      <c r="L81" s="86">
        <f t="shared" ref="L81:L116" si="1">J81*K81</f>
        <v>0</v>
      </c>
    </row>
    <row r="82" spans="1:16" ht="30" hidden="1" customHeight="1" x14ac:dyDescent="0.25">
      <c r="A82" s="72" t="s">
        <v>55</v>
      </c>
      <c r="B82" s="82">
        <v>45645</v>
      </c>
      <c r="C82" s="72" t="s">
        <v>15</v>
      </c>
      <c r="D82" s="83" t="s">
        <v>15</v>
      </c>
      <c r="E82" s="129" t="s">
        <v>17</v>
      </c>
      <c r="F82" s="53" t="s">
        <v>18</v>
      </c>
      <c r="G82" s="54" t="s">
        <v>19</v>
      </c>
      <c r="H82" s="45" t="s">
        <v>169</v>
      </c>
      <c r="I82" s="83" t="s">
        <v>21</v>
      </c>
      <c r="J82" s="84"/>
      <c r="K82" s="85"/>
      <c r="L82" s="86">
        <f t="shared" si="1"/>
        <v>0</v>
      </c>
    </row>
    <row r="83" spans="1:16" ht="30" hidden="1" customHeight="1" x14ac:dyDescent="0.25">
      <c r="A83" s="72" t="s">
        <v>47</v>
      </c>
      <c r="B83" s="82">
        <v>46008</v>
      </c>
      <c r="C83" s="72" t="s">
        <v>15</v>
      </c>
      <c r="D83" s="83" t="s">
        <v>170</v>
      </c>
      <c r="E83" s="129" t="s">
        <v>17</v>
      </c>
      <c r="F83" s="53" t="s">
        <v>18</v>
      </c>
      <c r="G83" s="54" t="s">
        <v>19</v>
      </c>
      <c r="H83" s="45" t="s">
        <v>171</v>
      </c>
      <c r="I83" s="83" t="s">
        <v>21</v>
      </c>
      <c r="J83" s="84">
        <v>0</v>
      </c>
      <c r="K83" s="85">
        <v>5</v>
      </c>
      <c r="L83" s="86">
        <f t="shared" si="1"/>
        <v>0</v>
      </c>
    </row>
    <row r="84" spans="1:16" ht="30" hidden="1" customHeight="1" x14ac:dyDescent="0.25">
      <c r="A84" s="72" t="s">
        <v>55</v>
      </c>
      <c r="B84" s="82">
        <v>45645</v>
      </c>
      <c r="C84" s="72" t="s">
        <v>15</v>
      </c>
      <c r="D84" s="83" t="s">
        <v>172</v>
      </c>
      <c r="E84" s="129" t="s">
        <v>17</v>
      </c>
      <c r="F84" s="53" t="s">
        <v>18</v>
      </c>
      <c r="G84" s="54" t="s">
        <v>19</v>
      </c>
      <c r="H84" s="45" t="s">
        <v>173</v>
      </c>
      <c r="I84" s="83" t="s">
        <v>21</v>
      </c>
      <c r="J84" s="84">
        <v>0</v>
      </c>
      <c r="K84" s="85">
        <v>11.21</v>
      </c>
      <c r="L84" s="86">
        <f t="shared" si="1"/>
        <v>0</v>
      </c>
    </row>
    <row r="85" spans="1:16" ht="30" hidden="1" customHeight="1" x14ac:dyDescent="0.25">
      <c r="A85" s="72" t="s">
        <v>55</v>
      </c>
      <c r="B85" s="82">
        <v>45645</v>
      </c>
      <c r="C85" s="72" t="s">
        <v>15</v>
      </c>
      <c r="D85" s="83" t="s">
        <v>174</v>
      </c>
      <c r="E85" s="129" t="s">
        <v>17</v>
      </c>
      <c r="F85" s="53" t="s">
        <v>18</v>
      </c>
      <c r="G85" s="54" t="s">
        <v>19</v>
      </c>
      <c r="H85" s="45" t="s">
        <v>175</v>
      </c>
      <c r="I85" s="83" t="s">
        <v>21</v>
      </c>
      <c r="J85" s="84">
        <v>0</v>
      </c>
      <c r="K85" s="85">
        <v>14.45</v>
      </c>
      <c r="L85" s="86">
        <f t="shared" si="1"/>
        <v>0</v>
      </c>
    </row>
    <row r="86" spans="1:16" ht="12.75" customHeight="1" x14ac:dyDescent="0.25">
      <c r="A86" s="72" t="s">
        <v>55</v>
      </c>
      <c r="B86" s="82">
        <v>45645</v>
      </c>
      <c r="C86" s="72" t="s">
        <v>15</v>
      </c>
      <c r="D86" s="83" t="s">
        <v>174</v>
      </c>
      <c r="E86" s="129" t="s">
        <v>17</v>
      </c>
      <c r="F86" s="53" t="s">
        <v>18</v>
      </c>
      <c r="G86" s="54" t="s">
        <v>19</v>
      </c>
      <c r="H86" s="45" t="s">
        <v>176</v>
      </c>
      <c r="I86" s="83" t="s">
        <v>21</v>
      </c>
      <c r="J86" s="84">
        <v>1178</v>
      </c>
      <c r="K86" s="85">
        <v>15</v>
      </c>
      <c r="L86" s="86">
        <f t="shared" si="1"/>
        <v>17670</v>
      </c>
      <c r="P86" s="8"/>
    </row>
    <row r="87" spans="1:16" ht="12.75" customHeight="1" x14ac:dyDescent="0.25">
      <c r="A87" s="72" t="s">
        <v>55</v>
      </c>
      <c r="B87" s="82">
        <v>45645</v>
      </c>
      <c r="C87" s="72" t="s">
        <v>15</v>
      </c>
      <c r="D87" s="83" t="s">
        <v>177</v>
      </c>
      <c r="E87" s="129" t="s">
        <v>17</v>
      </c>
      <c r="F87" s="53" t="s">
        <v>18</v>
      </c>
      <c r="G87" s="54" t="s">
        <v>19</v>
      </c>
      <c r="H87" s="45" t="s">
        <v>178</v>
      </c>
      <c r="I87" s="83" t="s">
        <v>21</v>
      </c>
      <c r="J87" s="84">
        <v>1013</v>
      </c>
      <c r="K87" s="85">
        <v>4</v>
      </c>
      <c r="L87" s="86">
        <f t="shared" si="1"/>
        <v>4052</v>
      </c>
      <c r="P87" s="8"/>
    </row>
    <row r="88" spans="1:16" ht="12.75" customHeight="1" x14ac:dyDescent="0.25">
      <c r="A88" s="72" t="s">
        <v>55</v>
      </c>
      <c r="B88" s="82">
        <v>45645</v>
      </c>
      <c r="C88" s="72" t="s">
        <v>15</v>
      </c>
      <c r="D88" s="83" t="s">
        <v>179</v>
      </c>
      <c r="E88" s="129" t="s">
        <v>17</v>
      </c>
      <c r="F88" s="53" t="s">
        <v>18</v>
      </c>
      <c r="G88" s="54" t="s">
        <v>19</v>
      </c>
      <c r="H88" s="45" t="s">
        <v>180</v>
      </c>
      <c r="I88" s="83" t="s">
        <v>21</v>
      </c>
      <c r="J88" s="84">
        <v>2245</v>
      </c>
      <c r="K88" s="85">
        <v>2.57</v>
      </c>
      <c r="L88" s="86">
        <f t="shared" si="1"/>
        <v>5769.65</v>
      </c>
      <c r="P88" s="8"/>
    </row>
    <row r="89" spans="1:16" ht="15" x14ac:dyDescent="0.25">
      <c r="A89" s="87" t="s">
        <v>75</v>
      </c>
      <c r="B89" s="82">
        <v>45750</v>
      </c>
      <c r="C89" s="72" t="s">
        <v>15</v>
      </c>
      <c r="D89" s="83" t="s">
        <v>181</v>
      </c>
      <c r="E89" s="129" t="s">
        <v>17</v>
      </c>
      <c r="F89" s="53" t="s">
        <v>18</v>
      </c>
      <c r="G89" s="54" t="s">
        <v>19</v>
      </c>
      <c r="H89" s="45" t="s">
        <v>182</v>
      </c>
      <c r="I89" s="83" t="s">
        <v>21</v>
      </c>
      <c r="J89" s="84">
        <v>1</v>
      </c>
      <c r="K89" s="85">
        <v>245</v>
      </c>
      <c r="L89" s="86">
        <f t="shared" si="1"/>
        <v>245</v>
      </c>
      <c r="P89" s="8"/>
    </row>
    <row r="90" spans="1:16" ht="12.75" customHeight="1" x14ac:dyDescent="0.25">
      <c r="A90" s="72" t="s">
        <v>664</v>
      </c>
      <c r="B90" s="82">
        <v>46226</v>
      </c>
      <c r="C90" s="72" t="s">
        <v>15</v>
      </c>
      <c r="D90" s="83" t="s">
        <v>183</v>
      </c>
      <c r="E90" s="129" t="s">
        <v>17</v>
      </c>
      <c r="F90" s="53" t="s">
        <v>18</v>
      </c>
      <c r="G90" s="54" t="s">
        <v>19</v>
      </c>
      <c r="H90" s="45" t="s">
        <v>184</v>
      </c>
      <c r="I90" s="83" t="s">
        <v>21</v>
      </c>
      <c r="J90" s="84">
        <v>42</v>
      </c>
      <c r="K90" s="85">
        <v>40</v>
      </c>
      <c r="L90" s="86">
        <f t="shared" si="1"/>
        <v>1680</v>
      </c>
      <c r="P90" s="8"/>
    </row>
    <row r="91" spans="1:16" ht="15" x14ac:dyDescent="0.25">
      <c r="A91" s="87" t="s">
        <v>14</v>
      </c>
      <c r="B91" s="82">
        <v>46163</v>
      </c>
      <c r="C91" s="72" t="s">
        <v>15</v>
      </c>
      <c r="D91" s="83" t="s">
        <v>185</v>
      </c>
      <c r="E91" s="129" t="s">
        <v>17</v>
      </c>
      <c r="F91" s="53" t="s">
        <v>18</v>
      </c>
      <c r="G91" s="54" t="s">
        <v>19</v>
      </c>
      <c r="H91" s="45" t="s">
        <v>186</v>
      </c>
      <c r="I91" s="83" t="s">
        <v>21</v>
      </c>
      <c r="J91" s="84">
        <v>8</v>
      </c>
      <c r="K91" s="85">
        <v>45</v>
      </c>
      <c r="L91" s="86">
        <f t="shared" si="1"/>
        <v>360</v>
      </c>
      <c r="P91" s="8"/>
    </row>
    <row r="92" spans="1:16" ht="15" x14ac:dyDescent="0.25">
      <c r="A92" s="72" t="s">
        <v>664</v>
      </c>
      <c r="B92" s="82">
        <v>46226</v>
      </c>
      <c r="C92" s="72" t="s">
        <v>15</v>
      </c>
      <c r="D92" s="83" t="s">
        <v>15</v>
      </c>
      <c r="E92" s="129" t="s">
        <v>17</v>
      </c>
      <c r="F92" s="53" t="s">
        <v>18</v>
      </c>
      <c r="G92" s="54" t="s">
        <v>19</v>
      </c>
      <c r="H92" s="45" t="s">
        <v>663</v>
      </c>
      <c r="I92" s="83" t="s">
        <v>21</v>
      </c>
      <c r="J92" s="84">
        <v>10</v>
      </c>
      <c r="K92" s="85">
        <v>27.55</v>
      </c>
      <c r="L92" s="86">
        <f t="shared" si="1"/>
        <v>275.5</v>
      </c>
      <c r="P92" s="8"/>
    </row>
    <row r="93" spans="1:16" s="1" customFormat="1" ht="12.75" customHeight="1" x14ac:dyDescent="0.25">
      <c r="A93" s="72" t="s">
        <v>187</v>
      </c>
      <c r="B93" s="82">
        <v>42529</v>
      </c>
      <c r="C93" s="72" t="s">
        <v>15</v>
      </c>
      <c r="D93" s="83" t="s">
        <v>188</v>
      </c>
      <c r="E93" s="129" t="s">
        <v>17</v>
      </c>
      <c r="F93" s="53" t="s">
        <v>18</v>
      </c>
      <c r="G93" s="54" t="s">
        <v>19</v>
      </c>
      <c r="H93" s="45" t="s">
        <v>189</v>
      </c>
      <c r="I93" s="83" t="s">
        <v>21</v>
      </c>
      <c r="J93" s="84">
        <v>3</v>
      </c>
      <c r="K93" s="85">
        <v>110</v>
      </c>
      <c r="L93" s="86">
        <f t="shared" si="1"/>
        <v>330</v>
      </c>
      <c r="P93" s="10"/>
    </row>
    <row r="94" spans="1:16" s="1" customFormat="1" ht="15" x14ac:dyDescent="0.25">
      <c r="A94" s="72" t="s">
        <v>187</v>
      </c>
      <c r="B94" s="82">
        <v>42529</v>
      </c>
      <c r="C94" s="72" t="s">
        <v>15</v>
      </c>
      <c r="D94" s="83" t="s">
        <v>190</v>
      </c>
      <c r="E94" s="129" t="s">
        <v>17</v>
      </c>
      <c r="F94" s="53" t="s">
        <v>18</v>
      </c>
      <c r="G94" s="54" t="s">
        <v>19</v>
      </c>
      <c r="H94" s="45" t="s">
        <v>191</v>
      </c>
      <c r="I94" s="83" t="s">
        <v>21</v>
      </c>
      <c r="J94" s="84">
        <v>1</v>
      </c>
      <c r="K94" s="85">
        <v>110</v>
      </c>
      <c r="L94" s="86">
        <f t="shared" si="1"/>
        <v>110</v>
      </c>
      <c r="P94" s="10"/>
    </row>
    <row r="95" spans="1:16" s="1" customFormat="1" ht="30" hidden="1" customHeight="1" x14ac:dyDescent="0.25">
      <c r="A95" s="87" t="s">
        <v>32</v>
      </c>
      <c r="B95" s="82">
        <v>45384</v>
      </c>
      <c r="C95" s="72" t="s">
        <v>15</v>
      </c>
      <c r="D95" s="83" t="s">
        <v>192</v>
      </c>
      <c r="E95" s="129" t="s">
        <v>17</v>
      </c>
      <c r="F95" s="53" t="s">
        <v>18</v>
      </c>
      <c r="G95" s="54" t="s">
        <v>19</v>
      </c>
      <c r="H95" s="45" t="s">
        <v>193</v>
      </c>
      <c r="I95" s="83" t="s">
        <v>21</v>
      </c>
      <c r="J95" s="84">
        <v>0</v>
      </c>
      <c r="K95" s="85">
        <v>66.84</v>
      </c>
      <c r="L95" s="86">
        <f t="shared" si="1"/>
        <v>0</v>
      </c>
    </row>
    <row r="96" spans="1:16" s="1" customFormat="1" ht="30" hidden="1" customHeight="1" x14ac:dyDescent="0.25">
      <c r="A96" s="72" t="s">
        <v>194</v>
      </c>
      <c r="B96" s="82">
        <v>2016</v>
      </c>
      <c r="C96" s="72" t="s">
        <v>15</v>
      </c>
      <c r="D96" s="83" t="s">
        <v>195</v>
      </c>
      <c r="E96" s="129" t="s">
        <v>17</v>
      </c>
      <c r="F96" s="53" t="s">
        <v>18</v>
      </c>
      <c r="G96" s="54" t="s">
        <v>19</v>
      </c>
      <c r="H96" s="45" t="s">
        <v>196</v>
      </c>
      <c r="I96" s="83" t="s">
        <v>21</v>
      </c>
      <c r="J96" s="84"/>
      <c r="K96" s="85">
        <v>20</v>
      </c>
      <c r="L96" s="86">
        <f t="shared" si="1"/>
        <v>0</v>
      </c>
    </row>
    <row r="97" spans="1:12" s="1" customFormat="1" ht="30" hidden="1" customHeight="1" x14ac:dyDescent="0.25">
      <c r="A97" s="72" t="s">
        <v>187</v>
      </c>
      <c r="B97" s="82">
        <v>42529</v>
      </c>
      <c r="C97" s="72" t="s">
        <v>15</v>
      </c>
      <c r="D97" s="83" t="s">
        <v>197</v>
      </c>
      <c r="E97" s="129" t="s">
        <v>17</v>
      </c>
      <c r="F97" s="53" t="s">
        <v>18</v>
      </c>
      <c r="G97" s="54" t="s">
        <v>19</v>
      </c>
      <c r="H97" s="45" t="s">
        <v>198</v>
      </c>
      <c r="I97" s="83" t="s">
        <v>21</v>
      </c>
      <c r="J97" s="84">
        <v>0</v>
      </c>
      <c r="K97" s="85">
        <v>20</v>
      </c>
      <c r="L97" s="86">
        <f t="shared" si="1"/>
        <v>0</v>
      </c>
    </row>
    <row r="98" spans="1:12" ht="15" x14ac:dyDescent="0.25">
      <c r="A98" s="72" t="s">
        <v>161</v>
      </c>
      <c r="B98" s="82" t="s">
        <v>199</v>
      </c>
      <c r="C98" s="72" t="s">
        <v>15</v>
      </c>
      <c r="D98" s="83" t="s">
        <v>200</v>
      </c>
      <c r="E98" s="129" t="s">
        <v>17</v>
      </c>
      <c r="F98" s="53" t="s">
        <v>18</v>
      </c>
      <c r="G98" s="54" t="s">
        <v>19</v>
      </c>
      <c r="H98" s="45" t="s">
        <v>201</v>
      </c>
      <c r="I98" s="83" t="s">
        <v>21</v>
      </c>
      <c r="J98" s="84">
        <v>245</v>
      </c>
      <c r="K98" s="85">
        <v>15.91</v>
      </c>
      <c r="L98" s="86">
        <f t="shared" si="1"/>
        <v>3897.95</v>
      </c>
    </row>
    <row r="99" spans="1:12" ht="12.75" customHeight="1" x14ac:dyDescent="0.25">
      <c r="A99" s="87" t="s">
        <v>32</v>
      </c>
      <c r="B99" s="82">
        <v>45392</v>
      </c>
      <c r="C99" s="72" t="s">
        <v>15</v>
      </c>
      <c r="D99" s="83" t="s">
        <v>15</v>
      </c>
      <c r="E99" s="129" t="s">
        <v>17</v>
      </c>
      <c r="F99" s="53" t="s">
        <v>18</v>
      </c>
      <c r="G99" s="54" t="s">
        <v>19</v>
      </c>
      <c r="H99" s="45" t="s">
        <v>202</v>
      </c>
      <c r="I99" s="83" t="s">
        <v>50</v>
      </c>
      <c r="J99" s="84">
        <v>6</v>
      </c>
      <c r="K99" s="85">
        <v>258.60000000000002</v>
      </c>
      <c r="L99" s="86">
        <f t="shared" si="1"/>
        <v>1551.6000000000001</v>
      </c>
    </row>
    <row r="100" spans="1:12" ht="30" hidden="1" customHeight="1" x14ac:dyDescent="0.25">
      <c r="A100" s="87" t="s">
        <v>32</v>
      </c>
      <c r="B100" s="82">
        <v>45392</v>
      </c>
      <c r="C100" s="72" t="s">
        <v>15</v>
      </c>
      <c r="D100" s="83" t="s">
        <v>15</v>
      </c>
      <c r="E100" s="129" t="s">
        <v>17</v>
      </c>
      <c r="F100" s="53" t="s">
        <v>18</v>
      </c>
      <c r="G100" s="54" t="s">
        <v>19</v>
      </c>
      <c r="H100" s="45" t="s">
        <v>203</v>
      </c>
      <c r="I100" s="83" t="s">
        <v>21</v>
      </c>
      <c r="J100" s="84">
        <v>0</v>
      </c>
      <c r="K100" s="85">
        <v>12.85</v>
      </c>
      <c r="L100" s="86">
        <f t="shared" si="1"/>
        <v>0</v>
      </c>
    </row>
    <row r="101" spans="1:12" ht="12.75" customHeight="1" x14ac:dyDescent="0.25">
      <c r="A101" s="72" t="s">
        <v>115</v>
      </c>
      <c r="B101" s="82">
        <v>44718</v>
      </c>
      <c r="C101" s="72" t="s">
        <v>15</v>
      </c>
      <c r="D101" s="83" t="s">
        <v>204</v>
      </c>
      <c r="E101" s="129" t="s">
        <v>17</v>
      </c>
      <c r="F101" s="53" t="s">
        <v>18</v>
      </c>
      <c r="G101" s="54" t="s">
        <v>19</v>
      </c>
      <c r="H101" s="45" t="s">
        <v>205</v>
      </c>
      <c r="I101" s="83" t="s">
        <v>50</v>
      </c>
      <c r="J101" s="84">
        <v>5</v>
      </c>
      <c r="K101" s="85">
        <v>2288</v>
      </c>
      <c r="L101" s="86">
        <f t="shared" si="1"/>
        <v>11440</v>
      </c>
    </row>
    <row r="102" spans="1:12" ht="12.75" customHeight="1" x14ac:dyDescent="0.25">
      <c r="A102" s="87" t="s">
        <v>32</v>
      </c>
      <c r="B102" s="82">
        <v>45392</v>
      </c>
      <c r="C102" s="72" t="s">
        <v>15</v>
      </c>
      <c r="D102" s="83" t="s">
        <v>15</v>
      </c>
      <c r="E102" s="129" t="s">
        <v>17</v>
      </c>
      <c r="F102" s="53" t="s">
        <v>18</v>
      </c>
      <c r="G102" s="54" t="s">
        <v>19</v>
      </c>
      <c r="H102" s="45" t="s">
        <v>206</v>
      </c>
      <c r="I102" s="83" t="s">
        <v>21</v>
      </c>
      <c r="J102" s="84">
        <v>40</v>
      </c>
      <c r="K102" s="85">
        <v>11</v>
      </c>
      <c r="L102" s="86">
        <f t="shared" si="1"/>
        <v>440</v>
      </c>
    </row>
    <row r="103" spans="1:12" ht="15" x14ac:dyDescent="0.25">
      <c r="A103" s="72" t="s">
        <v>664</v>
      </c>
      <c r="B103" s="82">
        <v>46226</v>
      </c>
      <c r="C103" s="72" t="s">
        <v>15</v>
      </c>
      <c r="D103" s="83" t="s">
        <v>207</v>
      </c>
      <c r="E103" s="129" t="s">
        <v>17</v>
      </c>
      <c r="F103" s="53" t="s">
        <v>18</v>
      </c>
      <c r="G103" s="54" t="s">
        <v>19</v>
      </c>
      <c r="H103" s="45" t="s">
        <v>208</v>
      </c>
      <c r="I103" s="83" t="s">
        <v>50</v>
      </c>
      <c r="J103" s="84">
        <v>11</v>
      </c>
      <c r="K103" s="85">
        <v>1028</v>
      </c>
      <c r="L103" s="86">
        <f t="shared" si="1"/>
        <v>11308</v>
      </c>
    </row>
    <row r="104" spans="1:12" ht="12.75" customHeight="1" x14ac:dyDescent="0.25">
      <c r="A104" s="72" t="s">
        <v>51</v>
      </c>
      <c r="B104" s="82" t="s">
        <v>52</v>
      </c>
      <c r="C104" s="72" t="s">
        <v>15</v>
      </c>
      <c r="D104" s="72" t="s">
        <v>15</v>
      </c>
      <c r="E104" s="129" t="s">
        <v>17</v>
      </c>
      <c r="F104" s="53" t="s">
        <v>18</v>
      </c>
      <c r="G104" s="54" t="s">
        <v>19</v>
      </c>
      <c r="H104" s="45" t="s">
        <v>209</v>
      </c>
      <c r="I104" s="83" t="s">
        <v>21</v>
      </c>
      <c r="J104" s="84">
        <v>500</v>
      </c>
      <c r="K104" s="85">
        <v>7.51</v>
      </c>
      <c r="L104" s="86">
        <f t="shared" si="1"/>
        <v>3755</v>
      </c>
    </row>
    <row r="105" spans="1:12" ht="30" hidden="1" customHeight="1" x14ac:dyDescent="0.25">
      <c r="A105" s="72" t="s">
        <v>51</v>
      </c>
      <c r="B105" s="82" t="s">
        <v>52</v>
      </c>
      <c r="C105" s="72" t="s">
        <v>15</v>
      </c>
      <c r="D105" s="83" t="s">
        <v>210</v>
      </c>
      <c r="E105" s="129" t="s">
        <v>17</v>
      </c>
      <c r="F105" s="53" t="s">
        <v>18</v>
      </c>
      <c r="G105" s="54" t="s">
        <v>19</v>
      </c>
      <c r="H105" s="45" t="s">
        <v>211</v>
      </c>
      <c r="I105" s="83" t="s">
        <v>21</v>
      </c>
      <c r="J105" s="84">
        <v>0</v>
      </c>
      <c r="K105" s="85">
        <v>7.83</v>
      </c>
      <c r="L105" s="86">
        <f t="shared" si="1"/>
        <v>0</v>
      </c>
    </row>
    <row r="106" spans="1:12" ht="30" hidden="1" customHeight="1" x14ac:dyDescent="0.25">
      <c r="A106" s="72" t="s">
        <v>212</v>
      </c>
      <c r="B106" s="82">
        <v>43028</v>
      </c>
      <c r="C106" s="72" t="s">
        <v>15</v>
      </c>
      <c r="D106" s="83" t="s">
        <v>213</v>
      </c>
      <c r="E106" s="129" t="s">
        <v>17</v>
      </c>
      <c r="F106" s="53" t="s">
        <v>18</v>
      </c>
      <c r="G106" s="54" t="s">
        <v>19</v>
      </c>
      <c r="H106" s="45" t="s">
        <v>214</v>
      </c>
      <c r="I106" s="83" t="s">
        <v>21</v>
      </c>
      <c r="J106" s="84">
        <v>0</v>
      </c>
      <c r="K106" s="85">
        <v>92.11</v>
      </c>
      <c r="L106" s="86">
        <f t="shared" si="1"/>
        <v>0</v>
      </c>
    </row>
    <row r="107" spans="1:12" ht="15" x14ac:dyDescent="0.25">
      <c r="A107" s="72" t="s">
        <v>51</v>
      </c>
      <c r="B107" s="82" t="s">
        <v>52</v>
      </c>
      <c r="C107" s="72" t="s">
        <v>15</v>
      </c>
      <c r="D107" s="72" t="s">
        <v>15</v>
      </c>
      <c r="E107" s="129" t="s">
        <v>17</v>
      </c>
      <c r="F107" s="53" t="s">
        <v>18</v>
      </c>
      <c r="G107" s="54" t="s">
        <v>19</v>
      </c>
      <c r="H107" s="45" t="s">
        <v>215</v>
      </c>
      <c r="I107" s="83" t="s">
        <v>21</v>
      </c>
      <c r="J107" s="84">
        <v>300</v>
      </c>
      <c r="K107" s="85">
        <v>7.1</v>
      </c>
      <c r="L107" s="86">
        <f t="shared" si="1"/>
        <v>2130</v>
      </c>
    </row>
    <row r="108" spans="1:12" ht="30" hidden="1" customHeight="1" x14ac:dyDescent="0.25">
      <c r="A108" s="72" t="s">
        <v>216</v>
      </c>
      <c r="B108" s="82" t="s">
        <v>217</v>
      </c>
      <c r="C108" s="72" t="s">
        <v>15</v>
      </c>
      <c r="D108" s="83" t="s">
        <v>15</v>
      </c>
      <c r="E108" s="129" t="s">
        <v>17</v>
      </c>
      <c r="F108" s="53" t="s">
        <v>18</v>
      </c>
      <c r="G108" s="54" t="s">
        <v>19</v>
      </c>
      <c r="H108" s="45" t="s">
        <v>218</v>
      </c>
      <c r="I108" s="83" t="s">
        <v>21</v>
      </c>
      <c r="J108" s="84">
        <v>0</v>
      </c>
      <c r="K108" s="85">
        <v>9.66</v>
      </c>
      <c r="L108" s="86">
        <f t="shared" si="1"/>
        <v>0</v>
      </c>
    </row>
    <row r="109" spans="1:12" ht="15" x14ac:dyDescent="0.25">
      <c r="A109" s="87" t="s">
        <v>14</v>
      </c>
      <c r="B109" s="82">
        <v>46163</v>
      </c>
      <c r="C109" s="72" t="s">
        <v>15</v>
      </c>
      <c r="D109" s="83" t="s">
        <v>15</v>
      </c>
      <c r="E109" s="129" t="s">
        <v>17</v>
      </c>
      <c r="F109" s="53" t="s">
        <v>18</v>
      </c>
      <c r="G109" s="54" t="s">
        <v>19</v>
      </c>
      <c r="H109" s="45" t="s">
        <v>219</v>
      </c>
      <c r="I109" s="83" t="s">
        <v>21</v>
      </c>
      <c r="J109" s="89">
        <v>36</v>
      </c>
      <c r="K109" s="85">
        <v>594</v>
      </c>
      <c r="L109" s="86">
        <f t="shared" si="1"/>
        <v>21384</v>
      </c>
    </row>
    <row r="110" spans="1:12" ht="12.75" customHeight="1" x14ac:dyDescent="0.25">
      <c r="A110" s="87" t="s">
        <v>14</v>
      </c>
      <c r="B110" s="82">
        <v>46163</v>
      </c>
      <c r="C110" s="72" t="s">
        <v>15</v>
      </c>
      <c r="D110" s="83" t="s">
        <v>220</v>
      </c>
      <c r="E110" s="129" t="s">
        <v>17</v>
      </c>
      <c r="F110" s="53" t="s">
        <v>18</v>
      </c>
      <c r="G110" s="54" t="s">
        <v>19</v>
      </c>
      <c r="H110" s="45" t="s">
        <v>221</v>
      </c>
      <c r="I110" s="83" t="s">
        <v>50</v>
      </c>
      <c r="J110" s="84">
        <v>8</v>
      </c>
      <c r="K110" s="85">
        <v>176</v>
      </c>
      <c r="L110" s="86">
        <f t="shared" si="1"/>
        <v>1408</v>
      </c>
    </row>
    <row r="111" spans="1:12" ht="12.75" customHeight="1" x14ac:dyDescent="0.25">
      <c r="A111" s="87" t="s">
        <v>14</v>
      </c>
      <c r="B111" s="82">
        <v>46163</v>
      </c>
      <c r="C111" s="72" t="s">
        <v>15</v>
      </c>
      <c r="D111" s="83" t="s">
        <v>222</v>
      </c>
      <c r="E111" s="129" t="s">
        <v>17</v>
      </c>
      <c r="F111" s="53" t="s">
        <v>18</v>
      </c>
      <c r="G111" s="54" t="s">
        <v>19</v>
      </c>
      <c r="H111" s="45" t="s">
        <v>223</v>
      </c>
      <c r="I111" s="83" t="s">
        <v>86</v>
      </c>
      <c r="J111" s="84">
        <v>24</v>
      </c>
      <c r="K111" s="85">
        <v>73</v>
      </c>
      <c r="L111" s="86">
        <f t="shared" si="1"/>
        <v>1752</v>
      </c>
    </row>
    <row r="112" spans="1:12" ht="12.75" customHeight="1" x14ac:dyDescent="0.25">
      <c r="A112" s="72" t="s">
        <v>47</v>
      </c>
      <c r="B112" s="82">
        <v>46008</v>
      </c>
      <c r="C112" s="72" t="s">
        <v>15</v>
      </c>
      <c r="D112" s="83" t="s">
        <v>15</v>
      </c>
      <c r="E112" s="129" t="s">
        <v>17</v>
      </c>
      <c r="F112" s="53" t="s">
        <v>18</v>
      </c>
      <c r="G112" s="54" t="s">
        <v>19</v>
      </c>
      <c r="H112" s="45" t="s">
        <v>224</v>
      </c>
      <c r="I112" s="83" t="s">
        <v>86</v>
      </c>
      <c r="J112" s="84">
        <v>18</v>
      </c>
      <c r="K112" s="85">
        <v>303</v>
      </c>
      <c r="L112" s="86">
        <f t="shared" si="1"/>
        <v>5454</v>
      </c>
    </row>
    <row r="113" spans="1:12" ht="15" x14ac:dyDescent="0.25">
      <c r="A113" s="72" t="s">
        <v>47</v>
      </c>
      <c r="B113" s="82">
        <v>46008</v>
      </c>
      <c r="C113" s="72" t="s">
        <v>15</v>
      </c>
      <c r="D113" s="83" t="s">
        <v>225</v>
      </c>
      <c r="E113" s="129" t="s">
        <v>17</v>
      </c>
      <c r="F113" s="53" t="s">
        <v>18</v>
      </c>
      <c r="G113" s="54" t="s">
        <v>19</v>
      </c>
      <c r="H113" s="45" t="s">
        <v>226</v>
      </c>
      <c r="I113" s="83" t="s">
        <v>21</v>
      </c>
      <c r="J113" s="84">
        <v>27</v>
      </c>
      <c r="K113" s="85">
        <v>26</v>
      </c>
      <c r="L113" s="86">
        <f t="shared" si="1"/>
        <v>702</v>
      </c>
    </row>
    <row r="114" spans="1:12" ht="12.75" customHeight="1" x14ac:dyDescent="0.25">
      <c r="A114" s="72" t="s">
        <v>227</v>
      </c>
      <c r="B114" s="82" t="s">
        <v>228</v>
      </c>
      <c r="C114" s="72" t="s">
        <v>15</v>
      </c>
      <c r="D114" s="83" t="s">
        <v>229</v>
      </c>
      <c r="E114" s="129" t="s">
        <v>17</v>
      </c>
      <c r="F114" s="53" t="s">
        <v>18</v>
      </c>
      <c r="G114" s="54" t="s">
        <v>19</v>
      </c>
      <c r="H114" s="45" t="s">
        <v>230</v>
      </c>
      <c r="I114" s="83" t="s">
        <v>50</v>
      </c>
      <c r="J114" s="84">
        <v>16</v>
      </c>
      <c r="K114" s="85">
        <v>520.62</v>
      </c>
      <c r="L114" s="86">
        <f t="shared" si="1"/>
        <v>8329.92</v>
      </c>
    </row>
    <row r="115" spans="1:12" ht="15" x14ac:dyDescent="0.25">
      <c r="A115" s="72" t="s">
        <v>47</v>
      </c>
      <c r="B115" s="82">
        <v>46008</v>
      </c>
      <c r="C115" s="72" t="s">
        <v>15</v>
      </c>
      <c r="D115" s="83" t="s">
        <v>231</v>
      </c>
      <c r="E115" s="129" t="s">
        <v>17</v>
      </c>
      <c r="F115" s="53" t="s">
        <v>18</v>
      </c>
      <c r="G115" s="54" t="s">
        <v>19</v>
      </c>
      <c r="H115" s="45" t="s">
        <v>232</v>
      </c>
      <c r="I115" s="83" t="s">
        <v>41</v>
      </c>
      <c r="J115" s="84">
        <v>19</v>
      </c>
      <c r="K115" s="85">
        <v>4273</v>
      </c>
      <c r="L115" s="86">
        <f t="shared" si="1"/>
        <v>81187</v>
      </c>
    </row>
    <row r="116" spans="1:12" ht="12.75" customHeight="1" x14ac:dyDescent="0.25">
      <c r="A116" s="78" t="s">
        <v>87</v>
      </c>
      <c r="B116" s="107" t="s">
        <v>233</v>
      </c>
      <c r="C116" s="78" t="s">
        <v>15</v>
      </c>
      <c r="D116" s="108" t="s">
        <v>234</v>
      </c>
      <c r="E116" s="129" t="s">
        <v>17</v>
      </c>
      <c r="F116" s="109" t="s">
        <v>18</v>
      </c>
      <c r="G116" s="110" t="s">
        <v>19</v>
      </c>
      <c r="H116" s="111" t="s">
        <v>235</v>
      </c>
      <c r="I116" s="108" t="s">
        <v>21</v>
      </c>
      <c r="J116" s="122">
        <v>88</v>
      </c>
      <c r="K116" s="112">
        <v>1</v>
      </c>
      <c r="L116" s="113">
        <f t="shared" si="1"/>
        <v>88</v>
      </c>
    </row>
    <row r="117" spans="1:12" x14ac:dyDescent="0.2">
      <c r="A117" s="140" t="s">
        <v>681</v>
      </c>
      <c r="B117" s="140"/>
      <c r="C117" s="140"/>
      <c r="D117" s="140"/>
      <c r="E117" s="140"/>
      <c r="F117" s="140"/>
      <c r="G117" s="140"/>
      <c r="H117" s="140"/>
      <c r="I117" s="141"/>
      <c r="J117" s="139"/>
      <c r="K117" s="139"/>
      <c r="L117" s="139"/>
    </row>
    <row r="118" spans="1:12" ht="15" customHeight="1" x14ac:dyDescent="0.2">
      <c r="A118" s="100" t="s">
        <v>80</v>
      </c>
      <c r="B118" s="114" t="s">
        <v>236</v>
      </c>
      <c r="C118" s="100" t="s">
        <v>15</v>
      </c>
      <c r="D118" s="115" t="s">
        <v>237</v>
      </c>
      <c r="E118" s="123" t="s">
        <v>238</v>
      </c>
      <c r="F118" s="116" t="s">
        <v>239</v>
      </c>
      <c r="G118" s="117" t="s">
        <v>240</v>
      </c>
      <c r="H118" s="118" t="s">
        <v>241</v>
      </c>
      <c r="I118" s="115" t="s">
        <v>242</v>
      </c>
      <c r="J118" s="119">
        <v>7</v>
      </c>
      <c r="K118" s="120">
        <v>216.1</v>
      </c>
      <c r="L118" s="121">
        <f>+J118*K118</f>
        <v>1512.7</v>
      </c>
    </row>
    <row r="119" spans="1:12" ht="15" customHeight="1" x14ac:dyDescent="0.2">
      <c r="A119" s="77" t="s">
        <v>14</v>
      </c>
      <c r="B119" s="82">
        <v>46142</v>
      </c>
      <c r="C119" s="72" t="s">
        <v>15</v>
      </c>
      <c r="D119" s="72" t="s">
        <v>15</v>
      </c>
      <c r="E119" s="39" t="s">
        <v>243</v>
      </c>
      <c r="F119" s="53" t="s">
        <v>239</v>
      </c>
      <c r="G119" s="54" t="s">
        <v>240</v>
      </c>
      <c r="H119" s="45" t="s">
        <v>244</v>
      </c>
      <c r="I119" s="83" t="s">
        <v>242</v>
      </c>
      <c r="J119" s="89">
        <v>17</v>
      </c>
      <c r="K119" s="85">
        <v>754.24</v>
      </c>
      <c r="L119" s="86">
        <f t="shared" ref="L119:L184" si="2">+J119*K119</f>
        <v>12822.08</v>
      </c>
    </row>
    <row r="120" spans="1:12" s="1" customFormat="1" ht="15" customHeight="1" x14ac:dyDescent="0.2">
      <c r="A120" s="72" t="s">
        <v>662</v>
      </c>
      <c r="B120" s="82">
        <v>46216</v>
      </c>
      <c r="C120" s="72" t="s">
        <v>15</v>
      </c>
      <c r="D120" s="83" t="s">
        <v>245</v>
      </c>
      <c r="E120" s="39" t="s">
        <v>243</v>
      </c>
      <c r="F120" s="53" t="s">
        <v>239</v>
      </c>
      <c r="G120" s="54" t="s">
        <v>240</v>
      </c>
      <c r="H120" s="45" t="s">
        <v>246</v>
      </c>
      <c r="I120" s="83" t="s">
        <v>242</v>
      </c>
      <c r="J120" s="89">
        <v>136</v>
      </c>
      <c r="K120" s="85">
        <v>218.06</v>
      </c>
      <c r="L120" s="86">
        <f t="shared" si="2"/>
        <v>29656.16</v>
      </c>
    </row>
    <row r="121" spans="1:12" s="1" customFormat="1" ht="15" customHeight="1" x14ac:dyDescent="0.2">
      <c r="A121" s="72" t="s">
        <v>662</v>
      </c>
      <c r="B121" s="82">
        <v>46255</v>
      </c>
      <c r="C121" s="72" t="s">
        <v>15</v>
      </c>
      <c r="D121" s="83" t="s">
        <v>673</v>
      </c>
      <c r="E121" s="39" t="s">
        <v>243</v>
      </c>
      <c r="F121" s="53" t="s">
        <v>239</v>
      </c>
      <c r="G121" s="54" t="s">
        <v>240</v>
      </c>
      <c r="H121" s="45" t="s">
        <v>674</v>
      </c>
      <c r="I121" s="83" t="s">
        <v>242</v>
      </c>
      <c r="J121" s="89">
        <v>8</v>
      </c>
      <c r="K121" s="85">
        <v>226</v>
      </c>
      <c r="L121" s="86">
        <f t="shared" si="2"/>
        <v>1808</v>
      </c>
    </row>
    <row r="122" spans="1:12" s="1" customFormat="1" ht="15" customHeight="1" x14ac:dyDescent="0.2">
      <c r="A122" s="72" t="s">
        <v>664</v>
      </c>
      <c r="B122" s="82">
        <v>46226</v>
      </c>
      <c r="C122" s="72" t="s">
        <v>15</v>
      </c>
      <c r="D122" s="83" t="s">
        <v>675</v>
      </c>
      <c r="E122" s="39" t="s">
        <v>243</v>
      </c>
      <c r="F122" s="53" t="s">
        <v>239</v>
      </c>
      <c r="G122" s="54" t="s">
        <v>240</v>
      </c>
      <c r="H122" s="45" t="s">
        <v>676</v>
      </c>
      <c r="I122" s="83" t="s">
        <v>242</v>
      </c>
      <c r="J122" s="89">
        <v>9</v>
      </c>
      <c r="K122" s="85">
        <v>538.96</v>
      </c>
      <c r="L122" s="86">
        <f t="shared" si="2"/>
        <v>4850.6400000000003</v>
      </c>
    </row>
    <row r="123" spans="1:12" ht="15" customHeight="1" x14ac:dyDescent="0.2">
      <c r="A123" s="72" t="s">
        <v>662</v>
      </c>
      <c r="B123" s="82">
        <v>46234</v>
      </c>
      <c r="C123" s="72" t="s">
        <v>15</v>
      </c>
      <c r="D123" s="83" t="s">
        <v>247</v>
      </c>
      <c r="E123" s="39" t="s">
        <v>243</v>
      </c>
      <c r="F123" s="53" t="s">
        <v>239</v>
      </c>
      <c r="G123" s="54" t="s">
        <v>240</v>
      </c>
      <c r="H123" s="45" t="s">
        <v>248</v>
      </c>
      <c r="I123" s="83" t="s">
        <v>242</v>
      </c>
      <c r="J123" s="89">
        <v>22</v>
      </c>
      <c r="K123" s="85">
        <v>661.01</v>
      </c>
      <c r="L123" s="86">
        <f t="shared" si="2"/>
        <v>14542.22</v>
      </c>
    </row>
    <row r="124" spans="1:12" ht="15" customHeight="1" x14ac:dyDescent="0.2">
      <c r="A124" s="72" t="s">
        <v>47</v>
      </c>
      <c r="B124" s="82">
        <v>46008</v>
      </c>
      <c r="C124" s="72" t="s">
        <v>15</v>
      </c>
      <c r="D124" s="83" t="s">
        <v>249</v>
      </c>
      <c r="E124" s="39" t="s">
        <v>243</v>
      </c>
      <c r="F124" s="53" t="s">
        <v>239</v>
      </c>
      <c r="G124" s="54" t="s">
        <v>240</v>
      </c>
      <c r="H124" s="45" t="s">
        <v>250</v>
      </c>
      <c r="I124" s="83" t="s">
        <v>242</v>
      </c>
      <c r="J124" s="89">
        <v>10</v>
      </c>
      <c r="K124" s="85">
        <v>581</v>
      </c>
      <c r="L124" s="86">
        <f t="shared" si="2"/>
        <v>5810</v>
      </c>
    </row>
    <row r="125" spans="1:12" ht="12.75" hidden="1" customHeight="1" x14ac:dyDescent="0.2">
      <c r="A125" s="72" t="s">
        <v>194</v>
      </c>
      <c r="B125" s="82">
        <v>2016</v>
      </c>
      <c r="C125" s="72" t="s">
        <v>15</v>
      </c>
      <c r="D125" s="83" t="s">
        <v>251</v>
      </c>
      <c r="E125" s="39" t="s">
        <v>243</v>
      </c>
      <c r="F125" s="53" t="s">
        <v>239</v>
      </c>
      <c r="G125" s="54" t="s">
        <v>240</v>
      </c>
      <c r="H125" s="45" t="s">
        <v>252</v>
      </c>
      <c r="I125" s="83" t="s">
        <v>242</v>
      </c>
      <c r="J125" s="89"/>
      <c r="K125" s="85">
        <v>400</v>
      </c>
      <c r="L125" s="86">
        <f t="shared" si="2"/>
        <v>0</v>
      </c>
    </row>
    <row r="126" spans="1:12" s="1" customFormat="1" ht="15" customHeight="1" x14ac:dyDescent="0.2">
      <c r="A126" s="72" t="s">
        <v>664</v>
      </c>
      <c r="B126" s="82">
        <v>46226</v>
      </c>
      <c r="C126" s="72" t="s">
        <v>15</v>
      </c>
      <c r="D126" s="83" t="s">
        <v>15</v>
      </c>
      <c r="E126" s="39" t="s">
        <v>243</v>
      </c>
      <c r="F126" s="53" t="s">
        <v>239</v>
      </c>
      <c r="G126" s="54" t="s">
        <v>240</v>
      </c>
      <c r="H126" s="45" t="s">
        <v>253</v>
      </c>
      <c r="I126" s="83" t="s">
        <v>21</v>
      </c>
      <c r="J126" s="89">
        <v>180</v>
      </c>
      <c r="K126" s="85">
        <v>38.79</v>
      </c>
      <c r="L126" s="86">
        <f t="shared" si="2"/>
        <v>6982.2</v>
      </c>
    </row>
    <row r="127" spans="1:12" ht="15" customHeight="1" x14ac:dyDescent="0.2">
      <c r="A127" s="72" t="s">
        <v>227</v>
      </c>
      <c r="B127" s="82" t="s">
        <v>228</v>
      </c>
      <c r="C127" s="72" t="s">
        <v>15</v>
      </c>
      <c r="D127" s="83" t="s">
        <v>254</v>
      </c>
      <c r="E127" s="39" t="s">
        <v>243</v>
      </c>
      <c r="F127" s="53" t="s">
        <v>239</v>
      </c>
      <c r="G127" s="54" t="s">
        <v>240</v>
      </c>
      <c r="H127" s="45" t="s">
        <v>255</v>
      </c>
      <c r="I127" s="83" t="s">
        <v>21</v>
      </c>
      <c r="J127" s="89">
        <v>255</v>
      </c>
      <c r="K127" s="85">
        <v>26</v>
      </c>
      <c r="L127" s="86">
        <f t="shared" si="2"/>
        <v>6630</v>
      </c>
    </row>
    <row r="128" spans="1:12" ht="15" customHeight="1" x14ac:dyDescent="0.2">
      <c r="A128" s="140" t="s">
        <v>682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</row>
    <row r="129" spans="1:16" ht="15" x14ac:dyDescent="0.25">
      <c r="A129" s="72" t="s">
        <v>664</v>
      </c>
      <c r="B129" s="82">
        <v>46229</v>
      </c>
      <c r="C129" s="72" t="s">
        <v>15</v>
      </c>
      <c r="D129" s="83" t="s">
        <v>256</v>
      </c>
      <c r="E129" s="7" t="s">
        <v>17</v>
      </c>
      <c r="F129" s="53" t="s">
        <v>18</v>
      </c>
      <c r="G129" s="54" t="s">
        <v>19</v>
      </c>
      <c r="H129" s="45" t="s">
        <v>257</v>
      </c>
      <c r="I129" s="83" t="s">
        <v>21</v>
      </c>
      <c r="J129" s="89">
        <v>45</v>
      </c>
      <c r="K129" s="85">
        <v>4180.1499999999996</v>
      </c>
      <c r="L129" s="86">
        <f t="shared" si="2"/>
        <v>188106.74999999997</v>
      </c>
    </row>
    <row r="130" spans="1:16" ht="15" x14ac:dyDescent="0.25">
      <c r="A130" s="72" t="s">
        <v>80</v>
      </c>
      <c r="B130" s="82">
        <v>44193</v>
      </c>
      <c r="C130" s="72" t="s">
        <v>15</v>
      </c>
      <c r="D130" s="83" t="s">
        <v>258</v>
      </c>
      <c r="E130" s="7" t="s">
        <v>17</v>
      </c>
      <c r="F130" s="53" t="s">
        <v>18</v>
      </c>
      <c r="G130" s="54" t="s">
        <v>19</v>
      </c>
      <c r="H130" s="45" t="s">
        <v>259</v>
      </c>
      <c r="I130" s="83" t="s">
        <v>21</v>
      </c>
      <c r="J130" s="89">
        <v>195</v>
      </c>
      <c r="K130" s="85">
        <v>13</v>
      </c>
      <c r="L130" s="86">
        <f t="shared" si="2"/>
        <v>2535</v>
      </c>
    </row>
    <row r="131" spans="1:16" x14ac:dyDescent="0.2">
      <c r="A131" s="72" t="s">
        <v>80</v>
      </c>
      <c r="B131" s="82">
        <v>44193</v>
      </c>
      <c r="C131" s="72" t="s">
        <v>15</v>
      </c>
      <c r="D131" s="83" t="s">
        <v>260</v>
      </c>
      <c r="E131" s="130" t="s">
        <v>17</v>
      </c>
      <c r="F131" s="53" t="s">
        <v>18</v>
      </c>
      <c r="G131" s="54" t="s">
        <v>19</v>
      </c>
      <c r="H131" s="45" t="s">
        <v>261</v>
      </c>
      <c r="I131" s="83" t="s">
        <v>21</v>
      </c>
      <c r="J131" s="89">
        <v>100</v>
      </c>
      <c r="K131" s="85">
        <v>13.99</v>
      </c>
      <c r="L131" s="86">
        <f t="shared" si="2"/>
        <v>1399</v>
      </c>
    </row>
    <row r="132" spans="1:16" ht="15" x14ac:dyDescent="0.25">
      <c r="A132" s="77" t="s">
        <v>32</v>
      </c>
      <c r="B132" s="82" t="s">
        <v>262</v>
      </c>
      <c r="C132" s="72" t="s">
        <v>15</v>
      </c>
      <c r="D132" s="83" t="s">
        <v>263</v>
      </c>
      <c r="E132" s="129" t="s">
        <v>17</v>
      </c>
      <c r="F132" s="53" t="s">
        <v>18</v>
      </c>
      <c r="G132" s="54" t="s">
        <v>19</v>
      </c>
      <c r="H132" s="45" t="s">
        <v>264</v>
      </c>
      <c r="I132" s="83" t="s">
        <v>21</v>
      </c>
      <c r="J132" s="89">
        <v>4</v>
      </c>
      <c r="K132" s="85">
        <v>337</v>
      </c>
      <c r="L132" s="86">
        <f t="shared" si="2"/>
        <v>1348</v>
      </c>
      <c r="P132" s="8"/>
    </row>
    <row r="133" spans="1:16" ht="15" x14ac:dyDescent="0.25">
      <c r="A133" s="72" t="s">
        <v>265</v>
      </c>
      <c r="B133" s="82">
        <v>45691</v>
      </c>
      <c r="C133" s="72" t="s">
        <v>15</v>
      </c>
      <c r="D133" s="72" t="s">
        <v>15</v>
      </c>
      <c r="E133" s="129" t="s">
        <v>17</v>
      </c>
      <c r="F133" s="53" t="s">
        <v>18</v>
      </c>
      <c r="G133" s="54" t="s">
        <v>19</v>
      </c>
      <c r="H133" s="45" t="s">
        <v>266</v>
      </c>
      <c r="I133" s="83" t="s">
        <v>21</v>
      </c>
      <c r="J133" s="89">
        <v>2</v>
      </c>
      <c r="K133" s="85">
        <v>2684.41</v>
      </c>
      <c r="L133" s="86">
        <f t="shared" si="2"/>
        <v>5368.82</v>
      </c>
      <c r="P133" s="8"/>
    </row>
    <row r="134" spans="1:16" ht="30" hidden="1" customHeight="1" x14ac:dyDescent="0.25">
      <c r="A134" s="72" t="s">
        <v>161</v>
      </c>
      <c r="B134" s="82">
        <v>45170</v>
      </c>
      <c r="C134" s="72" t="s">
        <v>15</v>
      </c>
      <c r="D134" s="83" t="s">
        <v>15</v>
      </c>
      <c r="E134" s="129" t="s">
        <v>17</v>
      </c>
      <c r="F134" s="53" t="s">
        <v>18</v>
      </c>
      <c r="G134" s="54" t="s">
        <v>19</v>
      </c>
      <c r="H134" s="45" t="s">
        <v>267</v>
      </c>
      <c r="I134" s="83" t="s">
        <v>21</v>
      </c>
      <c r="J134" s="89">
        <v>0</v>
      </c>
      <c r="K134" s="85">
        <v>350</v>
      </c>
      <c r="L134" s="86">
        <f t="shared" si="2"/>
        <v>0</v>
      </c>
      <c r="P134" s="8"/>
    </row>
    <row r="135" spans="1:16" ht="30" hidden="1" customHeight="1" x14ac:dyDescent="0.25">
      <c r="A135" s="72" t="s">
        <v>161</v>
      </c>
      <c r="B135" s="82">
        <v>45170</v>
      </c>
      <c r="C135" s="72" t="s">
        <v>15</v>
      </c>
      <c r="D135" s="83" t="s">
        <v>15</v>
      </c>
      <c r="E135" s="129" t="s">
        <v>17</v>
      </c>
      <c r="F135" s="53" t="s">
        <v>18</v>
      </c>
      <c r="G135" s="54" t="s">
        <v>19</v>
      </c>
      <c r="H135" s="45" t="s">
        <v>268</v>
      </c>
      <c r="I135" s="83" t="s">
        <v>21</v>
      </c>
      <c r="J135" s="89">
        <v>0</v>
      </c>
      <c r="K135" s="85">
        <v>350</v>
      </c>
      <c r="L135" s="86">
        <f t="shared" si="2"/>
        <v>0</v>
      </c>
      <c r="P135" s="8"/>
    </row>
    <row r="136" spans="1:16" ht="30" hidden="1" customHeight="1" x14ac:dyDescent="0.25">
      <c r="A136" s="72" t="s">
        <v>161</v>
      </c>
      <c r="B136" s="82">
        <v>45170</v>
      </c>
      <c r="C136" s="72" t="s">
        <v>15</v>
      </c>
      <c r="D136" s="83" t="s">
        <v>15</v>
      </c>
      <c r="E136" s="129" t="s">
        <v>17</v>
      </c>
      <c r="F136" s="53" t="s">
        <v>18</v>
      </c>
      <c r="G136" s="54" t="s">
        <v>19</v>
      </c>
      <c r="H136" s="45" t="s">
        <v>269</v>
      </c>
      <c r="I136" s="83" t="s">
        <v>21</v>
      </c>
      <c r="J136" s="89">
        <v>0</v>
      </c>
      <c r="K136" s="85">
        <v>350</v>
      </c>
      <c r="L136" s="86">
        <f t="shared" si="2"/>
        <v>0</v>
      </c>
      <c r="P136" s="8"/>
    </row>
    <row r="137" spans="1:16" ht="30" hidden="1" customHeight="1" x14ac:dyDescent="0.25">
      <c r="A137" s="72" t="s">
        <v>161</v>
      </c>
      <c r="B137" s="82">
        <v>45170</v>
      </c>
      <c r="C137" s="72" t="s">
        <v>15</v>
      </c>
      <c r="D137" s="72" t="s">
        <v>15</v>
      </c>
      <c r="E137" s="129" t="s">
        <v>17</v>
      </c>
      <c r="F137" s="53" t="s">
        <v>18</v>
      </c>
      <c r="G137" s="54" t="s">
        <v>19</v>
      </c>
      <c r="H137" s="45" t="s">
        <v>270</v>
      </c>
      <c r="I137" s="83" t="s">
        <v>21</v>
      </c>
      <c r="J137" s="89">
        <v>0</v>
      </c>
      <c r="K137" s="85">
        <v>350</v>
      </c>
      <c r="L137" s="86">
        <f t="shared" si="2"/>
        <v>0</v>
      </c>
      <c r="P137" s="8"/>
    </row>
    <row r="138" spans="1:16" ht="15" x14ac:dyDescent="0.25">
      <c r="A138" s="72" t="s">
        <v>14</v>
      </c>
      <c r="B138" s="82">
        <v>46188</v>
      </c>
      <c r="C138" s="72" t="s">
        <v>15</v>
      </c>
      <c r="D138" s="72" t="s">
        <v>15</v>
      </c>
      <c r="E138" s="129" t="s">
        <v>17</v>
      </c>
      <c r="F138" s="53" t="s">
        <v>18</v>
      </c>
      <c r="G138" s="54" t="s">
        <v>19</v>
      </c>
      <c r="H138" s="45" t="s">
        <v>271</v>
      </c>
      <c r="I138" s="83" t="s">
        <v>21</v>
      </c>
      <c r="J138" s="89">
        <v>39</v>
      </c>
      <c r="K138" s="85">
        <v>438.2</v>
      </c>
      <c r="L138" s="86">
        <f t="shared" si="2"/>
        <v>17089.8</v>
      </c>
      <c r="P138" s="8"/>
    </row>
    <row r="139" spans="1:16" ht="15" x14ac:dyDescent="0.25">
      <c r="A139" s="72" t="s">
        <v>14</v>
      </c>
      <c r="B139" s="82">
        <v>46188</v>
      </c>
      <c r="C139" s="72" t="s">
        <v>15</v>
      </c>
      <c r="D139" s="72" t="s">
        <v>15</v>
      </c>
      <c r="E139" s="129" t="s">
        <v>17</v>
      </c>
      <c r="F139" s="53" t="s">
        <v>18</v>
      </c>
      <c r="G139" s="54" t="s">
        <v>19</v>
      </c>
      <c r="H139" s="45" t="s">
        <v>272</v>
      </c>
      <c r="I139" s="83" t="s">
        <v>21</v>
      </c>
      <c r="J139" s="89">
        <v>31</v>
      </c>
      <c r="K139" s="85">
        <v>438.2</v>
      </c>
      <c r="L139" s="86">
        <f t="shared" si="2"/>
        <v>13584.199999999999</v>
      </c>
      <c r="P139" s="8"/>
    </row>
    <row r="140" spans="1:16" ht="15" x14ac:dyDescent="0.25">
      <c r="A140" s="72" t="s">
        <v>14</v>
      </c>
      <c r="B140" s="82">
        <v>46188</v>
      </c>
      <c r="C140" s="72" t="s">
        <v>15</v>
      </c>
      <c r="D140" s="72" t="s">
        <v>15</v>
      </c>
      <c r="E140" s="129" t="s">
        <v>17</v>
      </c>
      <c r="F140" s="53" t="s">
        <v>18</v>
      </c>
      <c r="G140" s="54" t="s">
        <v>19</v>
      </c>
      <c r="H140" s="45" t="s">
        <v>273</v>
      </c>
      <c r="I140" s="83" t="s">
        <v>21</v>
      </c>
      <c r="J140" s="89">
        <v>26</v>
      </c>
      <c r="K140" s="85">
        <v>438.2</v>
      </c>
      <c r="L140" s="86">
        <f t="shared" si="2"/>
        <v>11393.199999999999</v>
      </c>
      <c r="P140" s="8"/>
    </row>
    <row r="141" spans="1:16" ht="15" x14ac:dyDescent="0.25">
      <c r="A141" s="72" t="s">
        <v>14</v>
      </c>
      <c r="B141" s="82">
        <v>46188</v>
      </c>
      <c r="C141" s="72" t="s">
        <v>15</v>
      </c>
      <c r="D141" s="72" t="s">
        <v>15</v>
      </c>
      <c r="E141" s="129" t="s">
        <v>17</v>
      </c>
      <c r="F141" s="53" t="s">
        <v>18</v>
      </c>
      <c r="G141" s="54" t="s">
        <v>19</v>
      </c>
      <c r="H141" s="45" t="s">
        <v>274</v>
      </c>
      <c r="I141" s="83" t="s">
        <v>21</v>
      </c>
      <c r="J141" s="89">
        <v>24</v>
      </c>
      <c r="K141" s="85">
        <v>438.2</v>
      </c>
      <c r="L141" s="86">
        <f t="shared" si="2"/>
        <v>10516.8</v>
      </c>
      <c r="P141" s="8"/>
    </row>
    <row r="142" spans="1:16" ht="30" hidden="1" customHeight="1" x14ac:dyDescent="0.25">
      <c r="A142" s="72" t="s">
        <v>164</v>
      </c>
      <c r="B142" s="82">
        <v>43336</v>
      </c>
      <c r="C142" s="72" t="s">
        <v>15</v>
      </c>
      <c r="D142" s="72" t="s">
        <v>15</v>
      </c>
      <c r="E142" s="129" t="s">
        <v>17</v>
      </c>
      <c r="F142" s="53" t="s">
        <v>18</v>
      </c>
      <c r="G142" s="54" t="s">
        <v>19</v>
      </c>
      <c r="H142" s="45" t="s">
        <v>275</v>
      </c>
      <c r="I142" s="83" t="s">
        <v>21</v>
      </c>
      <c r="J142" s="89"/>
      <c r="K142" s="85">
        <v>626</v>
      </c>
      <c r="L142" s="86">
        <f t="shared" si="2"/>
        <v>0</v>
      </c>
      <c r="P142" s="8"/>
    </row>
    <row r="143" spans="1:16" ht="30" hidden="1" customHeight="1" x14ac:dyDescent="0.25">
      <c r="A143" s="72" t="s">
        <v>164</v>
      </c>
      <c r="B143" s="82">
        <v>43336</v>
      </c>
      <c r="C143" s="72" t="s">
        <v>15</v>
      </c>
      <c r="D143" s="72" t="s">
        <v>15</v>
      </c>
      <c r="E143" s="129" t="s">
        <v>17</v>
      </c>
      <c r="F143" s="53" t="s">
        <v>18</v>
      </c>
      <c r="G143" s="54" t="s">
        <v>19</v>
      </c>
      <c r="H143" s="45" t="s">
        <v>276</v>
      </c>
      <c r="I143" s="83" t="s">
        <v>21</v>
      </c>
      <c r="J143" s="89"/>
      <c r="K143" s="85">
        <v>626</v>
      </c>
      <c r="L143" s="86">
        <f t="shared" si="2"/>
        <v>0</v>
      </c>
      <c r="P143" s="8"/>
    </row>
    <row r="144" spans="1:16" ht="30" hidden="1" customHeight="1" x14ac:dyDescent="0.25">
      <c r="A144" s="72" t="s">
        <v>164</v>
      </c>
      <c r="B144" s="82">
        <v>43336</v>
      </c>
      <c r="C144" s="72" t="s">
        <v>15</v>
      </c>
      <c r="D144" s="72" t="s">
        <v>15</v>
      </c>
      <c r="E144" s="129" t="s">
        <v>17</v>
      </c>
      <c r="F144" s="53" t="s">
        <v>18</v>
      </c>
      <c r="G144" s="54" t="s">
        <v>19</v>
      </c>
      <c r="H144" s="45" t="s">
        <v>277</v>
      </c>
      <c r="I144" s="83" t="s">
        <v>21</v>
      </c>
      <c r="J144" s="89"/>
      <c r="K144" s="85">
        <v>626</v>
      </c>
      <c r="L144" s="86">
        <f t="shared" si="2"/>
        <v>0</v>
      </c>
      <c r="P144" s="8"/>
    </row>
    <row r="145" spans="1:16" ht="30" hidden="1" customHeight="1" x14ac:dyDescent="0.25">
      <c r="A145" s="72" t="s">
        <v>164</v>
      </c>
      <c r="B145" s="82">
        <v>43336</v>
      </c>
      <c r="C145" s="72" t="s">
        <v>15</v>
      </c>
      <c r="D145" s="72" t="s">
        <v>15</v>
      </c>
      <c r="E145" s="129" t="s">
        <v>17</v>
      </c>
      <c r="F145" s="53" t="s">
        <v>18</v>
      </c>
      <c r="G145" s="54" t="s">
        <v>19</v>
      </c>
      <c r="H145" s="45" t="s">
        <v>278</v>
      </c>
      <c r="I145" s="83" t="s">
        <v>21</v>
      </c>
      <c r="J145" s="89"/>
      <c r="K145" s="85">
        <v>626</v>
      </c>
      <c r="L145" s="86">
        <f t="shared" si="2"/>
        <v>0</v>
      </c>
      <c r="P145" s="8"/>
    </row>
    <row r="146" spans="1:16" ht="30" hidden="1" customHeight="1" x14ac:dyDescent="0.25">
      <c r="A146" s="77" t="s">
        <v>279</v>
      </c>
      <c r="B146" s="82">
        <v>44910</v>
      </c>
      <c r="C146" s="72" t="s">
        <v>15</v>
      </c>
      <c r="D146" s="72" t="s">
        <v>15</v>
      </c>
      <c r="E146" s="129" t="s">
        <v>17</v>
      </c>
      <c r="F146" s="53" t="s">
        <v>18</v>
      </c>
      <c r="G146" s="54" t="s">
        <v>19</v>
      </c>
      <c r="H146" s="45" t="s">
        <v>274</v>
      </c>
      <c r="I146" s="83" t="s">
        <v>21</v>
      </c>
      <c r="J146" s="89"/>
      <c r="K146" s="85">
        <v>626</v>
      </c>
      <c r="L146" s="86">
        <f t="shared" si="2"/>
        <v>0</v>
      </c>
    </row>
    <row r="147" spans="1:16" ht="15" x14ac:dyDescent="0.25">
      <c r="A147" s="72" t="s">
        <v>664</v>
      </c>
      <c r="B147" s="82">
        <v>46229</v>
      </c>
      <c r="C147" s="72" t="s">
        <v>15</v>
      </c>
      <c r="D147" s="72" t="s">
        <v>15</v>
      </c>
      <c r="E147" s="129" t="s">
        <v>17</v>
      </c>
      <c r="F147" s="53" t="s">
        <v>18</v>
      </c>
      <c r="G147" s="54" t="s">
        <v>19</v>
      </c>
      <c r="H147" s="45" t="s">
        <v>280</v>
      </c>
      <c r="I147" s="83" t="s">
        <v>21</v>
      </c>
      <c r="J147" s="89">
        <v>15</v>
      </c>
      <c r="K147" s="85">
        <v>576.71</v>
      </c>
      <c r="L147" s="86">
        <f t="shared" si="2"/>
        <v>8650.6500000000015</v>
      </c>
    </row>
    <row r="148" spans="1:16" ht="15" x14ac:dyDescent="0.25">
      <c r="A148" s="72" t="s">
        <v>265</v>
      </c>
      <c r="B148" s="82">
        <v>45691</v>
      </c>
      <c r="C148" s="72" t="s">
        <v>15</v>
      </c>
      <c r="D148" s="72" t="s">
        <v>15</v>
      </c>
      <c r="E148" s="129" t="s">
        <v>17</v>
      </c>
      <c r="F148" s="53" t="s">
        <v>18</v>
      </c>
      <c r="G148" s="54" t="s">
        <v>19</v>
      </c>
      <c r="H148" s="45" t="s">
        <v>281</v>
      </c>
      <c r="I148" s="83" t="s">
        <v>21</v>
      </c>
      <c r="J148" s="89">
        <v>43</v>
      </c>
      <c r="K148" s="85">
        <v>350</v>
      </c>
      <c r="L148" s="86">
        <f t="shared" si="2"/>
        <v>15050</v>
      </c>
    </row>
    <row r="149" spans="1:16" ht="15" x14ac:dyDescent="0.25">
      <c r="A149" s="72" t="s">
        <v>265</v>
      </c>
      <c r="B149" s="82">
        <v>45691</v>
      </c>
      <c r="C149" s="72" t="s">
        <v>15</v>
      </c>
      <c r="D149" s="72" t="s">
        <v>15</v>
      </c>
      <c r="E149" s="129" t="s">
        <v>17</v>
      </c>
      <c r="F149" s="53" t="s">
        <v>18</v>
      </c>
      <c r="G149" s="54" t="s">
        <v>19</v>
      </c>
      <c r="H149" s="45" t="s">
        <v>282</v>
      </c>
      <c r="I149" s="83" t="s">
        <v>21</v>
      </c>
      <c r="J149" s="89">
        <v>38</v>
      </c>
      <c r="K149" s="85">
        <v>350</v>
      </c>
      <c r="L149" s="86">
        <f t="shared" si="2"/>
        <v>13300</v>
      </c>
    </row>
    <row r="150" spans="1:16" ht="15" x14ac:dyDescent="0.25">
      <c r="A150" s="72" t="s">
        <v>265</v>
      </c>
      <c r="B150" s="82">
        <v>45691</v>
      </c>
      <c r="C150" s="72" t="s">
        <v>15</v>
      </c>
      <c r="D150" s="72" t="s">
        <v>15</v>
      </c>
      <c r="E150" s="129" t="s">
        <v>17</v>
      </c>
      <c r="F150" s="53" t="s">
        <v>18</v>
      </c>
      <c r="G150" s="54" t="s">
        <v>19</v>
      </c>
      <c r="H150" s="45" t="s">
        <v>283</v>
      </c>
      <c r="I150" s="83" t="s">
        <v>21</v>
      </c>
      <c r="J150" s="89">
        <v>18</v>
      </c>
      <c r="K150" s="85">
        <v>350</v>
      </c>
      <c r="L150" s="86">
        <f t="shared" si="2"/>
        <v>6300</v>
      </c>
    </row>
    <row r="151" spans="1:16" ht="15" x14ac:dyDescent="0.25">
      <c r="A151" s="72" t="s">
        <v>662</v>
      </c>
      <c r="B151" s="82">
        <v>46234</v>
      </c>
      <c r="C151" s="72" t="s">
        <v>15</v>
      </c>
      <c r="D151" s="72" t="s">
        <v>15</v>
      </c>
      <c r="E151" s="129" t="s">
        <v>17</v>
      </c>
      <c r="F151" s="53" t="s">
        <v>18</v>
      </c>
      <c r="G151" s="54" t="s">
        <v>19</v>
      </c>
      <c r="H151" s="45" t="s">
        <v>284</v>
      </c>
      <c r="I151" s="83" t="s">
        <v>21</v>
      </c>
      <c r="J151" s="89">
        <v>14</v>
      </c>
      <c r="K151" s="85">
        <v>2036.94</v>
      </c>
      <c r="L151" s="86">
        <f t="shared" si="2"/>
        <v>28517.16</v>
      </c>
    </row>
    <row r="152" spans="1:16" ht="15" x14ac:dyDescent="0.25">
      <c r="A152" s="72" t="s">
        <v>662</v>
      </c>
      <c r="B152" s="82">
        <v>46234</v>
      </c>
      <c r="C152" s="72" t="s">
        <v>15</v>
      </c>
      <c r="D152" s="72" t="s">
        <v>15</v>
      </c>
      <c r="E152" s="129" t="s">
        <v>17</v>
      </c>
      <c r="F152" s="53" t="s">
        <v>18</v>
      </c>
      <c r="G152" s="54" t="s">
        <v>19</v>
      </c>
      <c r="H152" s="45" t="s">
        <v>285</v>
      </c>
      <c r="I152" s="83" t="s">
        <v>21</v>
      </c>
      <c r="J152" s="89">
        <v>26</v>
      </c>
      <c r="K152" s="85">
        <v>3436.72</v>
      </c>
      <c r="L152" s="86">
        <f t="shared" si="2"/>
        <v>89354.72</v>
      </c>
    </row>
    <row r="153" spans="1:16" ht="15" x14ac:dyDescent="0.25">
      <c r="A153" s="72" t="s">
        <v>662</v>
      </c>
      <c r="B153" s="82">
        <v>46234</v>
      </c>
      <c r="C153" s="72" t="s">
        <v>15</v>
      </c>
      <c r="D153" s="72" t="s">
        <v>15</v>
      </c>
      <c r="E153" s="129" t="s">
        <v>17</v>
      </c>
      <c r="F153" s="53" t="s">
        <v>18</v>
      </c>
      <c r="G153" s="54" t="s">
        <v>19</v>
      </c>
      <c r="H153" s="45" t="s">
        <v>286</v>
      </c>
      <c r="I153" s="83" t="s">
        <v>21</v>
      </c>
      <c r="J153" s="89">
        <v>38</v>
      </c>
      <c r="K153" s="85">
        <v>3436.72</v>
      </c>
      <c r="L153" s="86">
        <f t="shared" si="2"/>
        <v>130595.35999999999</v>
      </c>
    </row>
    <row r="154" spans="1:16" ht="15" x14ac:dyDescent="0.25">
      <c r="A154" s="72" t="s">
        <v>662</v>
      </c>
      <c r="B154" s="82">
        <v>46234</v>
      </c>
      <c r="C154" s="72" t="s">
        <v>15</v>
      </c>
      <c r="D154" s="72" t="s">
        <v>15</v>
      </c>
      <c r="E154" s="129" t="s">
        <v>17</v>
      </c>
      <c r="F154" s="53" t="s">
        <v>18</v>
      </c>
      <c r="G154" s="54" t="s">
        <v>19</v>
      </c>
      <c r="H154" s="45" t="s">
        <v>287</v>
      </c>
      <c r="I154" s="83" t="s">
        <v>21</v>
      </c>
      <c r="J154" s="89">
        <v>40</v>
      </c>
      <c r="K154" s="85">
        <v>3436.72</v>
      </c>
      <c r="L154" s="86">
        <f t="shared" si="2"/>
        <v>137468.79999999999</v>
      </c>
    </row>
    <row r="155" spans="1:16" ht="30" hidden="1" customHeight="1" x14ac:dyDescent="0.25">
      <c r="A155" s="72" t="s">
        <v>265</v>
      </c>
      <c r="B155" s="82">
        <v>45691</v>
      </c>
      <c r="C155" s="72" t="s">
        <v>15</v>
      </c>
      <c r="D155" s="72" t="s">
        <v>15</v>
      </c>
      <c r="E155" s="129" t="s">
        <v>17</v>
      </c>
      <c r="F155" s="53" t="s">
        <v>18</v>
      </c>
      <c r="G155" s="54" t="s">
        <v>19</v>
      </c>
      <c r="H155" s="45" t="s">
        <v>288</v>
      </c>
      <c r="I155" s="83" t="s">
        <v>21</v>
      </c>
      <c r="J155" s="89">
        <v>0</v>
      </c>
      <c r="K155" s="85">
        <v>3884.41</v>
      </c>
      <c r="L155" s="86">
        <f t="shared" si="2"/>
        <v>0</v>
      </c>
    </row>
    <row r="156" spans="1:16" ht="15" x14ac:dyDescent="0.25">
      <c r="A156" s="72" t="s">
        <v>662</v>
      </c>
      <c r="B156" s="82">
        <v>46234</v>
      </c>
      <c r="C156" s="72" t="s">
        <v>15</v>
      </c>
      <c r="D156" s="72" t="s">
        <v>15</v>
      </c>
      <c r="E156" s="129" t="s">
        <v>17</v>
      </c>
      <c r="F156" s="53" t="s">
        <v>18</v>
      </c>
      <c r="G156" s="54" t="s">
        <v>19</v>
      </c>
      <c r="H156" s="45" t="s">
        <v>289</v>
      </c>
      <c r="I156" s="83" t="s">
        <v>21</v>
      </c>
      <c r="J156" s="89">
        <v>6</v>
      </c>
      <c r="K156" s="85">
        <v>3354.81</v>
      </c>
      <c r="L156" s="86">
        <f t="shared" si="2"/>
        <v>20128.86</v>
      </c>
    </row>
    <row r="157" spans="1:16" ht="30" hidden="1" customHeight="1" x14ac:dyDescent="0.25">
      <c r="A157" s="72" t="s">
        <v>265</v>
      </c>
      <c r="B157" s="82">
        <v>45691</v>
      </c>
      <c r="C157" s="72" t="s">
        <v>15</v>
      </c>
      <c r="D157" s="83" t="s">
        <v>15</v>
      </c>
      <c r="E157" s="129" t="s">
        <v>17</v>
      </c>
      <c r="F157" s="53" t="s">
        <v>18</v>
      </c>
      <c r="G157" s="54" t="s">
        <v>19</v>
      </c>
      <c r="H157" s="46" t="s">
        <v>290</v>
      </c>
      <c r="I157" s="83" t="s">
        <v>21</v>
      </c>
      <c r="J157" s="89">
        <v>0</v>
      </c>
      <c r="K157" s="85">
        <v>2350</v>
      </c>
      <c r="L157" s="86">
        <f t="shared" si="2"/>
        <v>0</v>
      </c>
    </row>
    <row r="158" spans="1:16" ht="30" hidden="1" customHeight="1" x14ac:dyDescent="0.25">
      <c r="A158" s="72" t="s">
        <v>265</v>
      </c>
      <c r="B158" s="82">
        <v>45691</v>
      </c>
      <c r="C158" s="72" t="s">
        <v>15</v>
      </c>
      <c r="D158" s="72" t="s">
        <v>15</v>
      </c>
      <c r="E158" s="129" t="s">
        <v>17</v>
      </c>
      <c r="F158" s="53" t="s">
        <v>18</v>
      </c>
      <c r="G158" s="54" t="s">
        <v>19</v>
      </c>
      <c r="H158" s="46" t="s">
        <v>291</v>
      </c>
      <c r="I158" s="83" t="s">
        <v>21</v>
      </c>
      <c r="J158" s="89">
        <v>0</v>
      </c>
      <c r="K158" s="85">
        <v>2350</v>
      </c>
      <c r="L158" s="86">
        <f t="shared" si="2"/>
        <v>0</v>
      </c>
    </row>
    <row r="159" spans="1:16" ht="30" hidden="1" customHeight="1" x14ac:dyDescent="0.25">
      <c r="A159" s="72" t="s">
        <v>265</v>
      </c>
      <c r="B159" s="82">
        <v>45691</v>
      </c>
      <c r="C159" s="72" t="s">
        <v>15</v>
      </c>
      <c r="D159" s="72" t="s">
        <v>15</v>
      </c>
      <c r="E159" s="129" t="s">
        <v>17</v>
      </c>
      <c r="F159" s="53" t="s">
        <v>18</v>
      </c>
      <c r="G159" s="54" t="s">
        <v>19</v>
      </c>
      <c r="H159" s="46" t="s">
        <v>292</v>
      </c>
      <c r="I159" s="83" t="s">
        <v>21</v>
      </c>
      <c r="J159" s="89">
        <v>0</v>
      </c>
      <c r="K159" s="85">
        <v>2350</v>
      </c>
      <c r="L159" s="86">
        <f t="shared" si="2"/>
        <v>0</v>
      </c>
    </row>
    <row r="160" spans="1:16" ht="30" hidden="1" customHeight="1" x14ac:dyDescent="0.25">
      <c r="A160" s="72" t="s">
        <v>265</v>
      </c>
      <c r="B160" s="82">
        <v>45691</v>
      </c>
      <c r="C160" s="72" t="s">
        <v>15</v>
      </c>
      <c r="D160" s="72" t="s">
        <v>15</v>
      </c>
      <c r="E160" s="129" t="s">
        <v>17</v>
      </c>
      <c r="F160" s="53" t="s">
        <v>18</v>
      </c>
      <c r="G160" s="54" t="s">
        <v>19</v>
      </c>
      <c r="H160" s="46" t="s">
        <v>293</v>
      </c>
      <c r="I160" s="83" t="s">
        <v>21</v>
      </c>
      <c r="J160" s="89">
        <v>0</v>
      </c>
      <c r="K160" s="85">
        <v>2350</v>
      </c>
      <c r="L160" s="86">
        <f t="shared" si="2"/>
        <v>0</v>
      </c>
    </row>
    <row r="161" spans="1:12" ht="30" hidden="1" customHeight="1" x14ac:dyDescent="0.25">
      <c r="A161" s="77" t="s">
        <v>279</v>
      </c>
      <c r="B161" s="82">
        <v>44910</v>
      </c>
      <c r="C161" s="72" t="s">
        <v>15</v>
      </c>
      <c r="D161" s="72" t="s">
        <v>15</v>
      </c>
      <c r="E161" s="129" t="s">
        <v>17</v>
      </c>
      <c r="F161" s="53" t="s">
        <v>18</v>
      </c>
      <c r="G161" s="54" t="s">
        <v>19</v>
      </c>
      <c r="H161" s="46" t="s">
        <v>294</v>
      </c>
      <c r="I161" s="83" t="s">
        <v>21</v>
      </c>
      <c r="J161" s="89">
        <v>0</v>
      </c>
      <c r="K161" s="85">
        <v>2350</v>
      </c>
      <c r="L161" s="86">
        <f t="shared" si="2"/>
        <v>0</v>
      </c>
    </row>
    <row r="162" spans="1:12" ht="30" hidden="1" customHeight="1" x14ac:dyDescent="0.25">
      <c r="A162" s="77" t="s">
        <v>279</v>
      </c>
      <c r="B162" s="82">
        <v>44910</v>
      </c>
      <c r="C162" s="72" t="s">
        <v>15</v>
      </c>
      <c r="D162" s="72" t="s">
        <v>15</v>
      </c>
      <c r="E162" s="129" t="s">
        <v>17</v>
      </c>
      <c r="F162" s="53" t="s">
        <v>18</v>
      </c>
      <c r="G162" s="54" t="s">
        <v>19</v>
      </c>
      <c r="H162" s="46" t="s">
        <v>295</v>
      </c>
      <c r="I162" s="83" t="s">
        <v>21</v>
      </c>
      <c r="J162" s="89">
        <v>0</v>
      </c>
      <c r="K162" s="85">
        <v>2350</v>
      </c>
      <c r="L162" s="86">
        <f t="shared" si="2"/>
        <v>0</v>
      </c>
    </row>
    <row r="163" spans="1:12" ht="30" hidden="1" customHeight="1" x14ac:dyDescent="0.25">
      <c r="A163" s="77" t="s">
        <v>279</v>
      </c>
      <c r="B163" s="82">
        <v>44910</v>
      </c>
      <c r="C163" s="72" t="s">
        <v>15</v>
      </c>
      <c r="D163" s="72" t="s">
        <v>15</v>
      </c>
      <c r="E163" s="129" t="s">
        <v>17</v>
      </c>
      <c r="F163" s="53" t="s">
        <v>18</v>
      </c>
      <c r="G163" s="54" t="s">
        <v>19</v>
      </c>
      <c r="H163" s="46" t="s">
        <v>296</v>
      </c>
      <c r="I163" s="83" t="s">
        <v>21</v>
      </c>
      <c r="J163" s="89">
        <v>0</v>
      </c>
      <c r="K163" s="85">
        <v>2350</v>
      </c>
      <c r="L163" s="86">
        <f t="shared" si="2"/>
        <v>0</v>
      </c>
    </row>
    <row r="164" spans="1:12" ht="30" hidden="1" customHeight="1" x14ac:dyDescent="0.25">
      <c r="A164" s="77" t="s">
        <v>279</v>
      </c>
      <c r="B164" s="82">
        <v>44910</v>
      </c>
      <c r="C164" s="72" t="s">
        <v>15</v>
      </c>
      <c r="D164" s="72" t="s">
        <v>15</v>
      </c>
      <c r="E164" s="129" t="s">
        <v>17</v>
      </c>
      <c r="F164" s="53" t="s">
        <v>18</v>
      </c>
      <c r="G164" s="54" t="s">
        <v>19</v>
      </c>
      <c r="H164" s="46" t="s">
        <v>297</v>
      </c>
      <c r="I164" s="83" t="s">
        <v>21</v>
      </c>
      <c r="J164" s="89">
        <v>0</v>
      </c>
      <c r="K164" s="85">
        <v>2350</v>
      </c>
      <c r="L164" s="86">
        <f t="shared" si="2"/>
        <v>0</v>
      </c>
    </row>
    <row r="165" spans="1:12" ht="30" hidden="1" customHeight="1" x14ac:dyDescent="0.25">
      <c r="A165" s="77" t="s">
        <v>279</v>
      </c>
      <c r="B165" s="82">
        <v>44910</v>
      </c>
      <c r="C165" s="72" t="s">
        <v>15</v>
      </c>
      <c r="D165" s="72" t="s">
        <v>15</v>
      </c>
      <c r="E165" s="129" t="s">
        <v>17</v>
      </c>
      <c r="F165" s="53" t="s">
        <v>18</v>
      </c>
      <c r="G165" s="54" t="s">
        <v>19</v>
      </c>
      <c r="H165" s="46" t="s">
        <v>298</v>
      </c>
      <c r="I165" s="83" t="s">
        <v>21</v>
      </c>
      <c r="J165" s="89">
        <v>0</v>
      </c>
      <c r="K165" s="85">
        <v>2350</v>
      </c>
      <c r="L165" s="86">
        <f t="shared" si="2"/>
        <v>0</v>
      </c>
    </row>
    <row r="166" spans="1:12" ht="12.75" hidden="1" customHeight="1" x14ac:dyDescent="0.25">
      <c r="A166" s="72" t="s">
        <v>662</v>
      </c>
      <c r="B166" s="82">
        <v>46234</v>
      </c>
      <c r="C166" s="72" t="s">
        <v>15</v>
      </c>
      <c r="D166" s="72" t="s">
        <v>15</v>
      </c>
      <c r="E166" s="129" t="s">
        <v>17</v>
      </c>
      <c r="F166" s="53" t="s">
        <v>18</v>
      </c>
      <c r="G166" s="54" t="s">
        <v>19</v>
      </c>
      <c r="H166" s="45" t="s">
        <v>299</v>
      </c>
      <c r="I166" s="83" t="s">
        <v>21</v>
      </c>
      <c r="J166" s="89">
        <v>0</v>
      </c>
      <c r="K166" s="85">
        <v>5317.77</v>
      </c>
      <c r="L166" s="86">
        <f t="shared" si="2"/>
        <v>0</v>
      </c>
    </row>
    <row r="167" spans="1:12" ht="12.75" customHeight="1" x14ac:dyDescent="0.25">
      <c r="A167" s="72" t="s">
        <v>662</v>
      </c>
      <c r="B167" s="82">
        <v>46234</v>
      </c>
      <c r="C167" s="72" t="s">
        <v>15</v>
      </c>
      <c r="D167" s="72" t="s">
        <v>15</v>
      </c>
      <c r="E167" s="129" t="s">
        <v>17</v>
      </c>
      <c r="F167" s="53" t="s">
        <v>18</v>
      </c>
      <c r="G167" s="54" t="s">
        <v>19</v>
      </c>
      <c r="H167" s="45" t="s">
        <v>300</v>
      </c>
      <c r="I167" s="83" t="s">
        <v>21</v>
      </c>
      <c r="J167" s="89">
        <v>4</v>
      </c>
      <c r="K167" s="85">
        <v>6416.44</v>
      </c>
      <c r="L167" s="86">
        <f t="shared" si="2"/>
        <v>25665.759999999998</v>
      </c>
    </row>
    <row r="168" spans="1:12" ht="12.75" customHeight="1" x14ac:dyDescent="0.25">
      <c r="A168" s="72" t="s">
        <v>662</v>
      </c>
      <c r="B168" s="82">
        <v>46234</v>
      </c>
      <c r="C168" s="72" t="s">
        <v>15</v>
      </c>
      <c r="D168" s="72" t="s">
        <v>15</v>
      </c>
      <c r="E168" s="129" t="s">
        <v>17</v>
      </c>
      <c r="F168" s="53" t="s">
        <v>18</v>
      </c>
      <c r="G168" s="54" t="s">
        <v>19</v>
      </c>
      <c r="H168" s="45" t="s">
        <v>301</v>
      </c>
      <c r="I168" s="83" t="s">
        <v>21</v>
      </c>
      <c r="J168" s="89">
        <v>4</v>
      </c>
      <c r="K168" s="85">
        <v>6416.44</v>
      </c>
      <c r="L168" s="86">
        <f t="shared" si="2"/>
        <v>25665.759999999998</v>
      </c>
    </row>
    <row r="169" spans="1:12" ht="12.75" customHeight="1" x14ac:dyDescent="0.25">
      <c r="A169" s="72" t="s">
        <v>662</v>
      </c>
      <c r="B169" s="82">
        <v>46234</v>
      </c>
      <c r="C169" s="72" t="s">
        <v>15</v>
      </c>
      <c r="D169" s="72" t="s">
        <v>15</v>
      </c>
      <c r="E169" s="129" t="s">
        <v>17</v>
      </c>
      <c r="F169" s="53" t="s">
        <v>18</v>
      </c>
      <c r="G169" s="54" t="s">
        <v>19</v>
      </c>
      <c r="H169" s="45" t="s">
        <v>302</v>
      </c>
      <c r="I169" s="83" t="s">
        <v>21</v>
      </c>
      <c r="J169" s="89">
        <v>4</v>
      </c>
      <c r="K169" s="85">
        <v>6416.44</v>
      </c>
      <c r="L169" s="86">
        <f t="shared" si="2"/>
        <v>25665.759999999998</v>
      </c>
    </row>
    <row r="170" spans="1:12" ht="15" x14ac:dyDescent="0.25">
      <c r="A170" s="72" t="s">
        <v>71</v>
      </c>
      <c r="B170" s="82">
        <v>46063</v>
      </c>
      <c r="C170" s="72" t="s">
        <v>15</v>
      </c>
      <c r="D170" s="72" t="s">
        <v>15</v>
      </c>
      <c r="E170" s="129" t="s">
        <v>17</v>
      </c>
      <c r="F170" s="53" t="s">
        <v>18</v>
      </c>
      <c r="G170" s="54" t="s">
        <v>19</v>
      </c>
      <c r="H170" s="46" t="s">
        <v>303</v>
      </c>
      <c r="I170" s="83" t="s">
        <v>21</v>
      </c>
      <c r="J170" s="89">
        <v>40</v>
      </c>
      <c r="K170" s="85">
        <v>4182.75</v>
      </c>
      <c r="L170" s="86">
        <f t="shared" si="2"/>
        <v>167310</v>
      </c>
    </row>
    <row r="171" spans="1:12" ht="15" x14ac:dyDescent="0.25">
      <c r="A171" s="72" t="s">
        <v>47</v>
      </c>
      <c r="B171" s="82">
        <v>45996</v>
      </c>
      <c r="C171" s="72" t="s">
        <v>15</v>
      </c>
      <c r="D171" s="72" t="s">
        <v>15</v>
      </c>
      <c r="E171" s="129" t="s">
        <v>17</v>
      </c>
      <c r="F171" s="53" t="s">
        <v>18</v>
      </c>
      <c r="G171" s="54" t="s">
        <v>19</v>
      </c>
      <c r="H171" s="46" t="s">
        <v>304</v>
      </c>
      <c r="I171" s="83" t="s">
        <v>21</v>
      </c>
      <c r="J171" s="89">
        <v>30</v>
      </c>
      <c r="K171" s="85">
        <v>4894.67</v>
      </c>
      <c r="L171" s="86">
        <f t="shared" si="2"/>
        <v>146840.1</v>
      </c>
    </row>
    <row r="172" spans="1:12" ht="15" x14ac:dyDescent="0.25">
      <c r="A172" s="72" t="s">
        <v>47</v>
      </c>
      <c r="B172" s="82">
        <v>45996</v>
      </c>
      <c r="C172" s="72" t="s">
        <v>15</v>
      </c>
      <c r="D172" s="72" t="s">
        <v>15</v>
      </c>
      <c r="E172" s="129" t="s">
        <v>17</v>
      </c>
      <c r="F172" s="53" t="s">
        <v>18</v>
      </c>
      <c r="G172" s="54" t="s">
        <v>19</v>
      </c>
      <c r="H172" s="46" t="s">
        <v>305</v>
      </c>
      <c r="I172" s="83" t="s">
        <v>21</v>
      </c>
      <c r="J172" s="89">
        <v>27</v>
      </c>
      <c r="K172" s="85">
        <v>4894.67</v>
      </c>
      <c r="L172" s="86">
        <f t="shared" si="2"/>
        <v>132156.09</v>
      </c>
    </row>
    <row r="173" spans="1:12" ht="15" x14ac:dyDescent="0.25">
      <c r="A173" s="72" t="s">
        <v>14</v>
      </c>
      <c r="B173" s="82">
        <v>46188</v>
      </c>
      <c r="C173" s="72" t="s">
        <v>15</v>
      </c>
      <c r="D173" s="72" t="s">
        <v>15</v>
      </c>
      <c r="E173" s="129" t="s">
        <v>17</v>
      </c>
      <c r="F173" s="53" t="s">
        <v>18</v>
      </c>
      <c r="G173" s="54" t="s">
        <v>19</v>
      </c>
      <c r="H173" s="46" t="s">
        <v>306</v>
      </c>
      <c r="I173" s="83" t="s">
        <v>21</v>
      </c>
      <c r="J173" s="89">
        <v>17</v>
      </c>
      <c r="K173" s="85">
        <v>747.73</v>
      </c>
      <c r="L173" s="86">
        <f t="shared" si="2"/>
        <v>12711.41</v>
      </c>
    </row>
    <row r="174" spans="1:12" ht="15" x14ac:dyDescent="0.25">
      <c r="A174" s="72" t="s">
        <v>14</v>
      </c>
      <c r="B174" s="82">
        <v>46188</v>
      </c>
      <c r="C174" s="72" t="s">
        <v>15</v>
      </c>
      <c r="D174" s="72" t="s">
        <v>15</v>
      </c>
      <c r="E174" s="129" t="s">
        <v>17</v>
      </c>
      <c r="F174" s="53" t="s">
        <v>18</v>
      </c>
      <c r="G174" s="54" t="s">
        <v>19</v>
      </c>
      <c r="H174" s="46" t="s">
        <v>307</v>
      </c>
      <c r="I174" s="83" t="s">
        <v>21</v>
      </c>
      <c r="J174" s="89">
        <v>7</v>
      </c>
      <c r="K174" s="85">
        <v>518.09</v>
      </c>
      <c r="L174" s="86">
        <f t="shared" si="2"/>
        <v>3626.63</v>
      </c>
    </row>
    <row r="175" spans="1:12" ht="15" x14ac:dyDescent="0.25">
      <c r="A175" s="72" t="s">
        <v>14</v>
      </c>
      <c r="B175" s="82">
        <v>46188</v>
      </c>
      <c r="C175" s="72" t="s">
        <v>15</v>
      </c>
      <c r="D175" s="72" t="s">
        <v>15</v>
      </c>
      <c r="E175" s="129" t="s">
        <v>17</v>
      </c>
      <c r="F175" s="53" t="s">
        <v>18</v>
      </c>
      <c r="G175" s="54" t="s">
        <v>19</v>
      </c>
      <c r="H175" s="46" t="s">
        <v>308</v>
      </c>
      <c r="I175" s="83" t="s">
        <v>21</v>
      </c>
      <c r="J175" s="89">
        <v>7</v>
      </c>
      <c r="K175" s="85">
        <v>449.3</v>
      </c>
      <c r="L175" s="86">
        <f t="shared" si="2"/>
        <v>3145.1</v>
      </c>
    </row>
    <row r="176" spans="1:12" ht="15" x14ac:dyDescent="0.25">
      <c r="A176" s="77" t="s">
        <v>14</v>
      </c>
      <c r="B176" s="82">
        <v>46188</v>
      </c>
      <c r="C176" s="72" t="s">
        <v>15</v>
      </c>
      <c r="D176" s="72" t="s">
        <v>15</v>
      </c>
      <c r="E176" s="129" t="s">
        <v>17</v>
      </c>
      <c r="F176" s="53" t="s">
        <v>18</v>
      </c>
      <c r="G176" s="54" t="s">
        <v>19</v>
      </c>
      <c r="H176" s="46" t="s">
        <v>309</v>
      </c>
      <c r="I176" s="83" t="s">
        <v>21</v>
      </c>
      <c r="J176" s="89">
        <v>7</v>
      </c>
      <c r="K176" s="85">
        <v>529.6</v>
      </c>
      <c r="L176" s="86">
        <f t="shared" si="2"/>
        <v>3707.2000000000003</v>
      </c>
    </row>
    <row r="177" spans="1:16" ht="15" x14ac:dyDescent="0.25">
      <c r="A177" s="72" t="s">
        <v>47</v>
      </c>
      <c r="B177" s="82">
        <v>45996</v>
      </c>
      <c r="C177" s="72" t="s">
        <v>15</v>
      </c>
      <c r="D177" s="72" t="s">
        <v>15</v>
      </c>
      <c r="E177" s="129" t="s">
        <v>17</v>
      </c>
      <c r="F177" s="53" t="s">
        <v>18</v>
      </c>
      <c r="G177" s="54" t="s">
        <v>19</v>
      </c>
      <c r="H177" s="46" t="s">
        <v>310</v>
      </c>
      <c r="I177" s="83" t="s">
        <v>21</v>
      </c>
      <c r="J177" s="89">
        <v>28</v>
      </c>
      <c r="K177" s="85">
        <v>4894.67</v>
      </c>
      <c r="L177" s="86">
        <f t="shared" si="2"/>
        <v>137050.76</v>
      </c>
    </row>
    <row r="178" spans="1:16" ht="12.75" customHeight="1" x14ac:dyDescent="0.25">
      <c r="A178" s="72" t="s">
        <v>662</v>
      </c>
      <c r="B178" s="82">
        <v>46234</v>
      </c>
      <c r="C178" s="72" t="s">
        <v>15</v>
      </c>
      <c r="D178" s="72" t="s">
        <v>15</v>
      </c>
      <c r="E178" s="129" t="s">
        <v>17</v>
      </c>
      <c r="F178" s="53" t="s">
        <v>18</v>
      </c>
      <c r="G178" s="54" t="s">
        <v>19</v>
      </c>
      <c r="H178" s="46" t="s">
        <v>684</v>
      </c>
      <c r="I178" s="83" t="s">
        <v>21</v>
      </c>
      <c r="J178" s="89">
        <v>4</v>
      </c>
      <c r="K178" s="85">
        <v>7068.92</v>
      </c>
      <c r="L178" s="86">
        <f t="shared" si="2"/>
        <v>28275.68</v>
      </c>
    </row>
    <row r="179" spans="1:16" ht="15" x14ac:dyDescent="0.25">
      <c r="A179" s="72" t="s">
        <v>662</v>
      </c>
      <c r="B179" s="82">
        <v>46234</v>
      </c>
      <c r="C179" s="72" t="s">
        <v>15</v>
      </c>
      <c r="D179" s="72" t="s">
        <v>15</v>
      </c>
      <c r="E179" s="129" t="s">
        <v>17</v>
      </c>
      <c r="F179" s="53" t="s">
        <v>18</v>
      </c>
      <c r="G179" s="54" t="s">
        <v>19</v>
      </c>
      <c r="H179" s="46" t="s">
        <v>311</v>
      </c>
      <c r="I179" s="83" t="s">
        <v>21</v>
      </c>
      <c r="J179" s="89">
        <v>40</v>
      </c>
      <c r="K179" s="85">
        <v>2982.68</v>
      </c>
      <c r="L179" s="86">
        <f t="shared" si="2"/>
        <v>119307.2</v>
      </c>
      <c r="P179" s="8"/>
    </row>
    <row r="180" spans="1:16" ht="30" hidden="1" customHeight="1" x14ac:dyDescent="0.25">
      <c r="A180" s="72" t="s">
        <v>47</v>
      </c>
      <c r="B180" s="82">
        <v>45996</v>
      </c>
      <c r="C180" s="72" t="s">
        <v>15</v>
      </c>
      <c r="D180" s="72" t="s">
        <v>15</v>
      </c>
      <c r="E180" s="129" t="s">
        <v>17</v>
      </c>
      <c r="F180" s="53" t="s">
        <v>18</v>
      </c>
      <c r="G180" s="54" t="s">
        <v>19</v>
      </c>
      <c r="H180" s="46" t="s">
        <v>312</v>
      </c>
      <c r="I180" s="83" t="s">
        <v>21</v>
      </c>
      <c r="J180" s="89">
        <v>0</v>
      </c>
      <c r="K180" s="85">
        <v>1800.34</v>
      </c>
      <c r="L180" s="86">
        <f t="shared" si="2"/>
        <v>0</v>
      </c>
      <c r="P180" s="8"/>
    </row>
    <row r="181" spans="1:16" ht="30" hidden="1" customHeight="1" x14ac:dyDescent="0.25">
      <c r="A181" s="72" t="s">
        <v>47</v>
      </c>
      <c r="B181" s="82">
        <v>45996</v>
      </c>
      <c r="C181" s="72" t="s">
        <v>15</v>
      </c>
      <c r="D181" s="72" t="s">
        <v>15</v>
      </c>
      <c r="E181" s="129" t="s">
        <v>17</v>
      </c>
      <c r="F181" s="53" t="s">
        <v>18</v>
      </c>
      <c r="G181" s="54" t="s">
        <v>19</v>
      </c>
      <c r="H181" s="46" t="s">
        <v>313</v>
      </c>
      <c r="I181" s="83" t="s">
        <v>21</v>
      </c>
      <c r="J181" s="89">
        <v>0</v>
      </c>
      <c r="K181" s="85">
        <v>1259.9000000000001</v>
      </c>
      <c r="L181" s="86">
        <f t="shared" si="2"/>
        <v>0</v>
      </c>
      <c r="P181" s="8"/>
    </row>
    <row r="182" spans="1:16" ht="30" hidden="1" customHeight="1" x14ac:dyDescent="0.25">
      <c r="A182" s="72" t="s">
        <v>47</v>
      </c>
      <c r="B182" s="82">
        <v>45996</v>
      </c>
      <c r="C182" s="72" t="s">
        <v>15</v>
      </c>
      <c r="D182" s="72" t="s">
        <v>15</v>
      </c>
      <c r="E182" s="129" t="s">
        <v>17</v>
      </c>
      <c r="F182" s="53" t="s">
        <v>18</v>
      </c>
      <c r="G182" s="54" t="s">
        <v>19</v>
      </c>
      <c r="H182" s="46" t="s">
        <v>314</v>
      </c>
      <c r="I182" s="83" t="s">
        <v>21</v>
      </c>
      <c r="J182" s="89">
        <v>0</v>
      </c>
      <c r="K182" s="85">
        <v>1259.9000000000001</v>
      </c>
      <c r="L182" s="86">
        <f t="shared" si="2"/>
        <v>0</v>
      </c>
      <c r="P182" s="8"/>
    </row>
    <row r="183" spans="1:16" ht="15" hidden="1" x14ac:dyDescent="0.25">
      <c r="A183" s="72" t="s">
        <v>47</v>
      </c>
      <c r="B183" s="82">
        <v>45996</v>
      </c>
      <c r="C183" s="72" t="s">
        <v>15</v>
      </c>
      <c r="D183" s="72" t="s">
        <v>15</v>
      </c>
      <c r="E183" s="129" t="s">
        <v>17</v>
      </c>
      <c r="F183" s="53" t="s">
        <v>18</v>
      </c>
      <c r="G183" s="54" t="s">
        <v>19</v>
      </c>
      <c r="H183" s="46" t="s">
        <v>315</v>
      </c>
      <c r="I183" s="83" t="s">
        <v>21</v>
      </c>
      <c r="J183" s="89">
        <v>0</v>
      </c>
      <c r="K183" s="85">
        <v>1259.9000000000001</v>
      </c>
      <c r="L183" s="86">
        <f t="shared" si="2"/>
        <v>0</v>
      </c>
      <c r="P183" s="8"/>
    </row>
    <row r="184" spans="1:16" ht="15" x14ac:dyDescent="0.25">
      <c r="A184" s="78" t="s">
        <v>47</v>
      </c>
      <c r="B184" s="107">
        <v>45996</v>
      </c>
      <c r="C184" s="78" t="s">
        <v>15</v>
      </c>
      <c r="D184" s="78" t="s">
        <v>15</v>
      </c>
      <c r="E184" s="129" t="s">
        <v>17</v>
      </c>
      <c r="F184" s="109" t="s">
        <v>18</v>
      </c>
      <c r="G184" s="110" t="s">
        <v>19</v>
      </c>
      <c r="H184" s="124" t="s">
        <v>316</v>
      </c>
      <c r="I184" s="108" t="s">
        <v>21</v>
      </c>
      <c r="J184" s="125">
        <v>7</v>
      </c>
      <c r="K184" s="112">
        <v>5849</v>
      </c>
      <c r="L184" s="113">
        <f t="shared" si="2"/>
        <v>40943</v>
      </c>
      <c r="P184" s="8"/>
    </row>
    <row r="185" spans="1:16" x14ac:dyDescent="0.2">
      <c r="A185" s="132" t="s">
        <v>683</v>
      </c>
      <c r="B185" s="133"/>
      <c r="C185" s="133"/>
      <c r="D185" s="133"/>
      <c r="E185" s="133"/>
      <c r="F185" s="133"/>
      <c r="G185" s="133"/>
      <c r="H185" s="133"/>
      <c r="I185" s="134"/>
      <c r="J185" s="126"/>
      <c r="K185" s="127"/>
      <c r="L185" s="128"/>
      <c r="P185" s="8"/>
    </row>
    <row r="186" spans="1:16" ht="15" customHeight="1" x14ac:dyDescent="0.2">
      <c r="A186" s="72" t="s">
        <v>317</v>
      </c>
      <c r="B186" s="82">
        <v>42951</v>
      </c>
      <c r="C186" s="72" t="s">
        <v>15</v>
      </c>
      <c r="D186" s="72" t="s">
        <v>15</v>
      </c>
      <c r="E186" s="39" t="s">
        <v>318</v>
      </c>
      <c r="F186" s="53" t="s">
        <v>239</v>
      </c>
      <c r="G186" s="54" t="s">
        <v>240</v>
      </c>
      <c r="H186" s="45" t="s">
        <v>319</v>
      </c>
      <c r="I186" s="83" t="s">
        <v>320</v>
      </c>
      <c r="J186" s="89">
        <v>3</v>
      </c>
      <c r="K186" s="85">
        <v>125</v>
      </c>
      <c r="L186" s="86">
        <f>+J186*K186</f>
        <v>375</v>
      </c>
      <c r="P186" s="8"/>
    </row>
    <row r="187" spans="1:16" ht="15" customHeight="1" x14ac:dyDescent="0.2">
      <c r="A187" s="72" t="s">
        <v>71</v>
      </c>
      <c r="B187" s="82">
        <v>46030</v>
      </c>
      <c r="C187" s="72" t="s">
        <v>15</v>
      </c>
      <c r="D187" s="72" t="s">
        <v>15</v>
      </c>
      <c r="E187" s="39" t="s">
        <v>318</v>
      </c>
      <c r="F187" s="53" t="s">
        <v>239</v>
      </c>
      <c r="G187" s="54" t="s">
        <v>240</v>
      </c>
      <c r="H187" s="45" t="s">
        <v>321</v>
      </c>
      <c r="I187" s="83" t="s">
        <v>320</v>
      </c>
      <c r="J187" s="89">
        <v>9</v>
      </c>
      <c r="K187" s="85">
        <v>148.31</v>
      </c>
      <c r="L187" s="86">
        <f t="shared" ref="L187:L250" si="3">+J187*K187</f>
        <v>1334.79</v>
      </c>
      <c r="P187" s="8"/>
    </row>
    <row r="188" spans="1:16" ht="15" customHeight="1" x14ac:dyDescent="0.2">
      <c r="A188" s="77" t="s">
        <v>14</v>
      </c>
      <c r="B188" s="82">
        <v>46142</v>
      </c>
      <c r="C188" s="72" t="s">
        <v>15</v>
      </c>
      <c r="D188" s="72" t="s">
        <v>15</v>
      </c>
      <c r="E188" s="39" t="s">
        <v>318</v>
      </c>
      <c r="F188" s="53" t="s">
        <v>239</v>
      </c>
      <c r="G188" s="54" t="s">
        <v>240</v>
      </c>
      <c r="H188" s="45" t="s">
        <v>322</v>
      </c>
      <c r="I188" s="83" t="s">
        <v>320</v>
      </c>
      <c r="J188" s="89">
        <v>10</v>
      </c>
      <c r="K188" s="85">
        <v>207.63</v>
      </c>
      <c r="L188" s="86">
        <f t="shared" si="3"/>
        <v>2076.3000000000002</v>
      </c>
      <c r="P188" s="8"/>
    </row>
    <row r="189" spans="1:16" ht="30" hidden="1" customHeight="1" x14ac:dyDescent="0.2">
      <c r="A189" s="77" t="s">
        <v>14</v>
      </c>
      <c r="B189" s="82">
        <v>46142</v>
      </c>
      <c r="C189" s="72" t="s">
        <v>15</v>
      </c>
      <c r="D189" s="72" t="s">
        <v>15</v>
      </c>
      <c r="E189" s="39" t="s">
        <v>318</v>
      </c>
      <c r="F189" s="53" t="s">
        <v>239</v>
      </c>
      <c r="G189" s="54" t="s">
        <v>240</v>
      </c>
      <c r="H189" s="45" t="s">
        <v>323</v>
      </c>
      <c r="I189" s="83" t="s">
        <v>320</v>
      </c>
      <c r="J189" s="89">
        <v>0</v>
      </c>
      <c r="K189" s="85">
        <v>148.31</v>
      </c>
      <c r="L189" s="86">
        <f t="shared" si="3"/>
        <v>0</v>
      </c>
      <c r="P189" s="8"/>
    </row>
    <row r="190" spans="1:16" ht="30" hidden="1" customHeight="1" x14ac:dyDescent="0.2">
      <c r="A190" s="77" t="s">
        <v>14</v>
      </c>
      <c r="B190" s="82">
        <v>46142</v>
      </c>
      <c r="C190" s="72" t="s">
        <v>15</v>
      </c>
      <c r="D190" s="72" t="s">
        <v>15</v>
      </c>
      <c r="E190" s="39" t="s">
        <v>318</v>
      </c>
      <c r="F190" s="53" t="s">
        <v>239</v>
      </c>
      <c r="G190" s="54" t="s">
        <v>240</v>
      </c>
      <c r="H190" s="45" t="s">
        <v>324</v>
      </c>
      <c r="I190" s="83" t="s">
        <v>320</v>
      </c>
      <c r="J190" s="89">
        <v>0</v>
      </c>
      <c r="K190" s="85">
        <v>148.31</v>
      </c>
      <c r="L190" s="86">
        <f t="shared" si="3"/>
        <v>0</v>
      </c>
      <c r="P190" s="8"/>
    </row>
    <row r="191" spans="1:16" ht="15" customHeight="1" x14ac:dyDescent="0.2">
      <c r="A191" s="72" t="s">
        <v>71</v>
      </c>
      <c r="B191" s="82">
        <v>46030</v>
      </c>
      <c r="C191" s="72" t="s">
        <v>15</v>
      </c>
      <c r="D191" s="72" t="s">
        <v>15</v>
      </c>
      <c r="E191" s="39" t="s">
        <v>318</v>
      </c>
      <c r="F191" s="53" t="s">
        <v>239</v>
      </c>
      <c r="G191" s="54" t="s">
        <v>240</v>
      </c>
      <c r="H191" s="45" t="s">
        <v>325</v>
      </c>
      <c r="I191" s="83" t="s">
        <v>320</v>
      </c>
      <c r="J191" s="89">
        <v>40</v>
      </c>
      <c r="K191" s="85">
        <v>207.63</v>
      </c>
      <c r="L191" s="86">
        <f t="shared" si="3"/>
        <v>8305.2000000000007</v>
      </c>
      <c r="P191" s="8"/>
    </row>
    <row r="192" spans="1:16" ht="15" customHeight="1" x14ac:dyDescent="0.2">
      <c r="A192" s="72" t="s">
        <v>71</v>
      </c>
      <c r="B192" s="82">
        <v>46030</v>
      </c>
      <c r="C192" s="72" t="s">
        <v>15</v>
      </c>
      <c r="D192" s="72" t="s">
        <v>15</v>
      </c>
      <c r="E192" s="39" t="s">
        <v>318</v>
      </c>
      <c r="F192" s="53" t="s">
        <v>239</v>
      </c>
      <c r="G192" s="54" t="s">
        <v>240</v>
      </c>
      <c r="H192" s="45" t="s">
        <v>326</v>
      </c>
      <c r="I192" s="83" t="s">
        <v>320</v>
      </c>
      <c r="J192" s="89">
        <v>9</v>
      </c>
      <c r="K192" s="85">
        <v>148.31</v>
      </c>
      <c r="L192" s="86">
        <f t="shared" si="3"/>
        <v>1334.79</v>
      </c>
      <c r="P192" s="8"/>
    </row>
    <row r="193" spans="1:16" ht="15.75" customHeight="1" x14ac:dyDescent="0.2">
      <c r="A193" s="72" t="s">
        <v>71</v>
      </c>
      <c r="B193" s="82">
        <v>46030</v>
      </c>
      <c r="C193" s="72" t="s">
        <v>15</v>
      </c>
      <c r="D193" s="83" t="s">
        <v>327</v>
      </c>
      <c r="E193" s="39" t="s">
        <v>318</v>
      </c>
      <c r="F193" s="53" t="s">
        <v>239</v>
      </c>
      <c r="G193" s="54" t="s">
        <v>240</v>
      </c>
      <c r="H193" s="45" t="s">
        <v>328</v>
      </c>
      <c r="I193" s="83" t="s">
        <v>320</v>
      </c>
      <c r="J193" s="89">
        <v>28</v>
      </c>
      <c r="K193" s="85">
        <v>148.31</v>
      </c>
      <c r="L193" s="86">
        <f t="shared" si="3"/>
        <v>4152.68</v>
      </c>
      <c r="P193" s="8"/>
    </row>
    <row r="194" spans="1:16" ht="30" hidden="1" customHeight="1" x14ac:dyDescent="0.2">
      <c r="A194" s="72" t="s">
        <v>194</v>
      </c>
      <c r="B194" s="82">
        <v>2016</v>
      </c>
      <c r="C194" s="72" t="s">
        <v>15</v>
      </c>
      <c r="D194" s="83" t="s">
        <v>329</v>
      </c>
      <c r="E194" s="39" t="s">
        <v>318</v>
      </c>
      <c r="F194" s="53" t="s">
        <v>239</v>
      </c>
      <c r="G194" s="54" t="s">
        <v>240</v>
      </c>
      <c r="H194" s="45" t="s">
        <v>330</v>
      </c>
      <c r="I194" s="83" t="s">
        <v>320</v>
      </c>
      <c r="J194" s="89"/>
      <c r="K194" s="85">
        <v>385</v>
      </c>
      <c r="L194" s="86">
        <f t="shared" si="3"/>
        <v>0</v>
      </c>
      <c r="P194" s="8"/>
    </row>
    <row r="195" spans="1:16" ht="15" customHeight="1" x14ac:dyDescent="0.2">
      <c r="A195" s="72" t="s">
        <v>71</v>
      </c>
      <c r="B195" s="82">
        <v>46030</v>
      </c>
      <c r="C195" s="72" t="s">
        <v>15</v>
      </c>
      <c r="D195" s="83" t="s">
        <v>331</v>
      </c>
      <c r="E195" s="39" t="s">
        <v>318</v>
      </c>
      <c r="F195" s="53" t="s">
        <v>239</v>
      </c>
      <c r="G195" s="54" t="s">
        <v>240</v>
      </c>
      <c r="H195" s="45" t="s">
        <v>332</v>
      </c>
      <c r="I195" s="83" t="s">
        <v>320</v>
      </c>
      <c r="J195" s="89">
        <v>28</v>
      </c>
      <c r="K195" s="85">
        <v>207.63</v>
      </c>
      <c r="L195" s="86">
        <f t="shared" si="3"/>
        <v>5813.6399999999994</v>
      </c>
      <c r="P195" s="8"/>
    </row>
    <row r="196" spans="1:16" ht="30" hidden="1" customHeight="1" x14ac:dyDescent="0.2">
      <c r="A196" s="72" t="s">
        <v>333</v>
      </c>
      <c r="B196" s="82">
        <v>42762</v>
      </c>
      <c r="C196" s="72" t="s">
        <v>15</v>
      </c>
      <c r="D196" s="83" t="s">
        <v>334</v>
      </c>
      <c r="E196" s="39" t="s">
        <v>318</v>
      </c>
      <c r="F196" s="53" t="s">
        <v>239</v>
      </c>
      <c r="G196" s="54" t="s">
        <v>240</v>
      </c>
      <c r="H196" s="45" t="s">
        <v>335</v>
      </c>
      <c r="I196" s="83" t="s">
        <v>320</v>
      </c>
      <c r="J196" s="89"/>
      <c r="K196" s="85">
        <v>250</v>
      </c>
      <c r="L196" s="86">
        <f t="shared" si="3"/>
        <v>0</v>
      </c>
      <c r="P196" s="8"/>
    </row>
    <row r="197" spans="1:16" ht="30" hidden="1" customHeight="1" x14ac:dyDescent="0.2">
      <c r="A197" s="72" t="s">
        <v>15</v>
      </c>
      <c r="B197" s="82" t="s">
        <v>15</v>
      </c>
      <c r="C197" s="72" t="s">
        <v>15</v>
      </c>
      <c r="D197" s="83" t="s">
        <v>336</v>
      </c>
      <c r="E197" s="39" t="s">
        <v>318</v>
      </c>
      <c r="F197" s="53" t="s">
        <v>239</v>
      </c>
      <c r="G197" s="54" t="s">
        <v>240</v>
      </c>
      <c r="H197" s="45" t="s">
        <v>337</v>
      </c>
      <c r="I197" s="83" t="s">
        <v>320</v>
      </c>
      <c r="J197" s="89">
        <v>0</v>
      </c>
      <c r="K197" s="85">
        <v>245</v>
      </c>
      <c r="L197" s="86">
        <f t="shared" si="3"/>
        <v>0</v>
      </c>
      <c r="P197" s="8"/>
    </row>
    <row r="198" spans="1:16" ht="15" customHeight="1" x14ac:dyDescent="0.2">
      <c r="A198" s="72" t="s">
        <v>71</v>
      </c>
      <c r="B198" s="82">
        <v>46030</v>
      </c>
      <c r="C198" s="72" t="s">
        <v>15</v>
      </c>
      <c r="D198" s="83" t="s">
        <v>338</v>
      </c>
      <c r="E198" s="39" t="s">
        <v>318</v>
      </c>
      <c r="F198" s="53" t="s">
        <v>239</v>
      </c>
      <c r="G198" s="54" t="s">
        <v>240</v>
      </c>
      <c r="H198" s="45" t="s">
        <v>339</v>
      </c>
      <c r="I198" s="83" t="s">
        <v>320</v>
      </c>
      <c r="J198" s="89">
        <v>29</v>
      </c>
      <c r="K198" s="85">
        <v>148.31</v>
      </c>
      <c r="L198" s="86">
        <f t="shared" si="3"/>
        <v>4300.99</v>
      </c>
      <c r="P198" s="8"/>
    </row>
    <row r="199" spans="1:16" ht="15" customHeight="1" x14ac:dyDescent="0.2">
      <c r="A199" s="72" t="s">
        <v>340</v>
      </c>
      <c r="B199" s="82">
        <v>44609</v>
      </c>
      <c r="C199" s="72" t="s">
        <v>15</v>
      </c>
      <c r="D199" s="83" t="s">
        <v>15</v>
      </c>
      <c r="E199" s="39" t="s">
        <v>318</v>
      </c>
      <c r="F199" s="53" t="s">
        <v>239</v>
      </c>
      <c r="G199" s="54" t="s">
        <v>240</v>
      </c>
      <c r="H199" s="47" t="s">
        <v>341</v>
      </c>
      <c r="I199" s="83" t="s">
        <v>320</v>
      </c>
      <c r="J199" s="89">
        <v>14</v>
      </c>
      <c r="K199" s="85">
        <v>515</v>
      </c>
      <c r="L199" s="86">
        <f t="shared" si="3"/>
        <v>7210</v>
      </c>
      <c r="P199" s="8"/>
    </row>
    <row r="200" spans="1:16" ht="15" customHeight="1" x14ac:dyDescent="0.2">
      <c r="A200" s="72" t="s">
        <v>187</v>
      </c>
      <c r="B200" s="82">
        <v>42529</v>
      </c>
      <c r="C200" s="72" t="s">
        <v>15</v>
      </c>
      <c r="D200" s="83" t="s">
        <v>342</v>
      </c>
      <c r="E200" s="39" t="s">
        <v>318</v>
      </c>
      <c r="F200" s="53" t="s">
        <v>239</v>
      </c>
      <c r="G200" s="54" t="s">
        <v>240</v>
      </c>
      <c r="H200" s="45" t="s">
        <v>343</v>
      </c>
      <c r="I200" s="83" t="s">
        <v>320</v>
      </c>
      <c r="J200" s="89">
        <v>63</v>
      </c>
      <c r="K200" s="85">
        <v>250</v>
      </c>
      <c r="L200" s="86">
        <f t="shared" si="3"/>
        <v>15750</v>
      </c>
      <c r="P200" s="8"/>
    </row>
    <row r="201" spans="1:16" ht="15" customHeight="1" x14ac:dyDescent="0.2">
      <c r="A201" s="72" t="s">
        <v>71</v>
      </c>
      <c r="B201" s="82">
        <v>46030</v>
      </c>
      <c r="C201" s="72" t="s">
        <v>15</v>
      </c>
      <c r="D201" s="83" t="s">
        <v>344</v>
      </c>
      <c r="E201" s="39" t="s">
        <v>318</v>
      </c>
      <c r="F201" s="53" t="s">
        <v>239</v>
      </c>
      <c r="G201" s="54" t="s">
        <v>240</v>
      </c>
      <c r="H201" s="45" t="s">
        <v>345</v>
      </c>
      <c r="I201" s="83" t="s">
        <v>320</v>
      </c>
      <c r="J201" s="89">
        <v>15</v>
      </c>
      <c r="K201" s="85">
        <v>148.31</v>
      </c>
      <c r="L201" s="86">
        <f t="shared" si="3"/>
        <v>2224.65</v>
      </c>
      <c r="P201" s="8"/>
    </row>
    <row r="202" spans="1:16" ht="13.5" customHeight="1" x14ac:dyDescent="0.2">
      <c r="A202" s="72" t="s">
        <v>346</v>
      </c>
      <c r="B202" s="82">
        <v>44662</v>
      </c>
      <c r="C202" s="72" t="s">
        <v>15</v>
      </c>
      <c r="D202" s="83" t="s">
        <v>347</v>
      </c>
      <c r="E202" s="38" t="s">
        <v>348</v>
      </c>
      <c r="F202" s="53" t="s">
        <v>239</v>
      </c>
      <c r="G202" s="54" t="s">
        <v>240</v>
      </c>
      <c r="H202" s="45" t="s">
        <v>349</v>
      </c>
      <c r="I202" s="83" t="s">
        <v>50</v>
      </c>
      <c r="J202" s="84">
        <v>6</v>
      </c>
      <c r="K202" s="85">
        <v>4320</v>
      </c>
      <c r="L202" s="86">
        <f t="shared" si="3"/>
        <v>25920</v>
      </c>
      <c r="P202" s="8"/>
    </row>
    <row r="203" spans="1:16" ht="15" customHeight="1" x14ac:dyDescent="0.2">
      <c r="A203" s="77" t="s">
        <v>14</v>
      </c>
      <c r="B203" s="82">
        <v>46142</v>
      </c>
      <c r="C203" s="72" t="s">
        <v>15</v>
      </c>
      <c r="D203" s="72" t="s">
        <v>15</v>
      </c>
      <c r="E203" s="39" t="s">
        <v>318</v>
      </c>
      <c r="F203" s="53" t="s">
        <v>239</v>
      </c>
      <c r="G203" s="54" t="s">
        <v>240</v>
      </c>
      <c r="H203" s="45" t="s">
        <v>350</v>
      </c>
      <c r="I203" s="83" t="s">
        <v>320</v>
      </c>
      <c r="J203" s="89">
        <v>25</v>
      </c>
      <c r="K203" s="85">
        <v>292.37</v>
      </c>
      <c r="L203" s="86">
        <f t="shared" si="3"/>
        <v>7309.25</v>
      </c>
      <c r="P203" s="8"/>
    </row>
    <row r="204" spans="1:16" ht="15" customHeight="1" x14ac:dyDescent="0.2">
      <c r="A204" s="72" t="s">
        <v>662</v>
      </c>
      <c r="B204" s="82">
        <v>46234</v>
      </c>
      <c r="C204" s="72" t="s">
        <v>15</v>
      </c>
      <c r="D204" s="83" t="s">
        <v>679</v>
      </c>
      <c r="E204" s="39" t="s">
        <v>318</v>
      </c>
      <c r="F204" s="53" t="s">
        <v>239</v>
      </c>
      <c r="G204" s="54" t="s">
        <v>240</v>
      </c>
      <c r="H204" s="83" t="s">
        <v>677</v>
      </c>
      <c r="I204" s="83" t="s">
        <v>320</v>
      </c>
      <c r="J204" s="89">
        <v>5</v>
      </c>
      <c r="K204" s="85">
        <v>292.37</v>
      </c>
      <c r="L204" s="86">
        <f t="shared" si="3"/>
        <v>1461.85</v>
      </c>
      <c r="P204" s="8"/>
    </row>
    <row r="205" spans="1:16" ht="15" customHeight="1" x14ac:dyDescent="0.2">
      <c r="A205" s="72" t="s">
        <v>662</v>
      </c>
      <c r="B205" s="82">
        <v>46234</v>
      </c>
      <c r="C205" s="72" t="s">
        <v>15</v>
      </c>
      <c r="D205" s="83" t="s">
        <v>680</v>
      </c>
      <c r="E205" s="39" t="s">
        <v>318</v>
      </c>
      <c r="F205" s="53" t="s">
        <v>239</v>
      </c>
      <c r="G205" s="54" t="s">
        <v>240</v>
      </c>
      <c r="H205" s="90" t="s">
        <v>678</v>
      </c>
      <c r="I205" s="83" t="s">
        <v>320</v>
      </c>
      <c r="J205" s="89">
        <v>14</v>
      </c>
      <c r="K205" s="85">
        <v>292.37</v>
      </c>
      <c r="L205" s="86">
        <f t="shared" si="3"/>
        <v>4093.1800000000003</v>
      </c>
      <c r="P205" s="8"/>
    </row>
    <row r="206" spans="1:16" ht="15" customHeight="1" x14ac:dyDescent="0.2">
      <c r="A206" s="72" t="s">
        <v>47</v>
      </c>
      <c r="B206" s="82">
        <v>45966</v>
      </c>
      <c r="C206" s="72" t="s">
        <v>15</v>
      </c>
      <c r="D206" s="83" t="s">
        <v>351</v>
      </c>
      <c r="E206" s="38" t="s">
        <v>348</v>
      </c>
      <c r="F206" s="53" t="s">
        <v>239</v>
      </c>
      <c r="G206" s="54" t="s">
        <v>240</v>
      </c>
      <c r="H206" s="45" t="s">
        <v>352</v>
      </c>
      <c r="I206" s="83" t="s">
        <v>21</v>
      </c>
      <c r="J206" s="84">
        <v>1222</v>
      </c>
      <c r="K206" s="85">
        <v>4.75</v>
      </c>
      <c r="L206" s="86">
        <f t="shared" si="3"/>
        <v>5804.5</v>
      </c>
      <c r="P206" s="8"/>
    </row>
    <row r="207" spans="1:16" ht="15" customHeight="1" x14ac:dyDescent="0.2">
      <c r="A207" s="72" t="s">
        <v>187</v>
      </c>
      <c r="B207" s="82" t="s">
        <v>353</v>
      </c>
      <c r="C207" s="72" t="s">
        <v>15</v>
      </c>
      <c r="D207" s="83" t="s">
        <v>15</v>
      </c>
      <c r="E207" s="38" t="s">
        <v>348</v>
      </c>
      <c r="F207" s="53" t="s">
        <v>239</v>
      </c>
      <c r="G207" s="54" t="s">
        <v>240</v>
      </c>
      <c r="H207" s="45" t="s">
        <v>354</v>
      </c>
      <c r="I207" s="83" t="s">
        <v>21</v>
      </c>
      <c r="J207" s="89">
        <v>250</v>
      </c>
      <c r="K207" s="85">
        <v>4.75</v>
      </c>
      <c r="L207" s="86">
        <f t="shared" si="3"/>
        <v>1187.5</v>
      </c>
      <c r="P207" s="8"/>
    </row>
    <row r="208" spans="1:16" ht="15" customHeight="1" x14ac:dyDescent="0.2">
      <c r="A208" s="72" t="s">
        <v>71</v>
      </c>
      <c r="B208" s="82">
        <v>46050</v>
      </c>
      <c r="C208" s="72" t="s">
        <v>15</v>
      </c>
      <c r="D208" s="83" t="s">
        <v>15</v>
      </c>
      <c r="E208" s="38" t="s">
        <v>348</v>
      </c>
      <c r="F208" s="53" t="s">
        <v>239</v>
      </c>
      <c r="G208" s="54" t="s">
        <v>240</v>
      </c>
      <c r="H208" s="45" t="s">
        <v>355</v>
      </c>
      <c r="I208" s="83" t="s">
        <v>21</v>
      </c>
      <c r="J208" s="89">
        <v>1800</v>
      </c>
      <c r="K208" s="85">
        <v>15</v>
      </c>
      <c r="L208" s="86">
        <f t="shared" si="3"/>
        <v>27000</v>
      </c>
      <c r="P208" s="8"/>
    </row>
    <row r="209" spans="1:16" ht="15" customHeight="1" x14ac:dyDescent="0.2">
      <c r="A209" s="72" t="s">
        <v>47</v>
      </c>
      <c r="B209" s="82">
        <v>45966</v>
      </c>
      <c r="C209" s="72" t="s">
        <v>15</v>
      </c>
      <c r="D209" s="83" t="s">
        <v>356</v>
      </c>
      <c r="E209" s="38" t="s">
        <v>348</v>
      </c>
      <c r="F209" s="53" t="s">
        <v>239</v>
      </c>
      <c r="G209" s="54" t="s">
        <v>240</v>
      </c>
      <c r="H209" s="45" t="s">
        <v>357</v>
      </c>
      <c r="I209" s="83" t="s">
        <v>21</v>
      </c>
      <c r="J209" s="89">
        <v>680</v>
      </c>
      <c r="K209" s="85">
        <v>3.5</v>
      </c>
      <c r="L209" s="86">
        <f t="shared" si="3"/>
        <v>2380</v>
      </c>
      <c r="P209" s="8"/>
    </row>
    <row r="210" spans="1:16" ht="30" hidden="1" customHeight="1" x14ac:dyDescent="0.2">
      <c r="A210" s="72" t="s">
        <v>32</v>
      </c>
      <c r="B210" s="82">
        <v>42789</v>
      </c>
      <c r="C210" s="72" t="s">
        <v>15</v>
      </c>
      <c r="D210" s="83" t="s">
        <v>360</v>
      </c>
      <c r="E210" s="38" t="s">
        <v>348</v>
      </c>
      <c r="F210" s="53" t="s">
        <v>239</v>
      </c>
      <c r="G210" s="54" t="s">
        <v>240</v>
      </c>
      <c r="H210" s="45" t="s">
        <v>361</v>
      </c>
      <c r="I210" s="83" t="s">
        <v>21</v>
      </c>
      <c r="J210" s="84"/>
      <c r="K210" s="85">
        <v>4.3499999999999996</v>
      </c>
      <c r="L210" s="86">
        <f t="shared" si="3"/>
        <v>0</v>
      </c>
      <c r="P210" s="8"/>
    </row>
    <row r="211" spans="1:16" ht="30" hidden="1" customHeight="1" x14ac:dyDescent="0.2">
      <c r="A211" s="72" t="s">
        <v>32</v>
      </c>
      <c r="B211" s="82">
        <v>44972</v>
      </c>
      <c r="C211" s="72" t="s">
        <v>15</v>
      </c>
      <c r="D211" s="83" t="s">
        <v>362</v>
      </c>
      <c r="E211" s="38" t="s">
        <v>348</v>
      </c>
      <c r="F211" s="53" t="s">
        <v>239</v>
      </c>
      <c r="G211" s="54" t="s">
        <v>240</v>
      </c>
      <c r="H211" s="45" t="s">
        <v>363</v>
      </c>
      <c r="I211" s="83" t="s">
        <v>21</v>
      </c>
      <c r="J211" s="89"/>
      <c r="K211" s="85">
        <v>125</v>
      </c>
      <c r="L211" s="86">
        <f t="shared" si="3"/>
        <v>0</v>
      </c>
      <c r="P211" s="8"/>
    </row>
    <row r="212" spans="1:16" ht="30" hidden="1" customHeight="1" x14ac:dyDescent="0.2">
      <c r="A212" s="72" t="s">
        <v>32</v>
      </c>
      <c r="B212" s="82">
        <v>2016</v>
      </c>
      <c r="C212" s="72" t="s">
        <v>15</v>
      </c>
      <c r="D212" s="83" t="s">
        <v>15</v>
      </c>
      <c r="E212" s="38" t="s">
        <v>348</v>
      </c>
      <c r="F212" s="53" t="s">
        <v>239</v>
      </c>
      <c r="G212" s="54" t="s">
        <v>240</v>
      </c>
      <c r="H212" s="45" t="s">
        <v>364</v>
      </c>
      <c r="I212" s="83" t="s">
        <v>21</v>
      </c>
      <c r="J212" s="89"/>
      <c r="K212" s="85">
        <v>125</v>
      </c>
      <c r="L212" s="86">
        <f t="shared" si="3"/>
        <v>0</v>
      </c>
      <c r="P212" s="8"/>
    </row>
    <row r="213" spans="1:16" ht="30" hidden="1" customHeight="1" x14ac:dyDescent="0.2">
      <c r="A213" s="72" t="s">
        <v>32</v>
      </c>
      <c r="B213" s="82">
        <v>2016</v>
      </c>
      <c r="C213" s="72" t="s">
        <v>15</v>
      </c>
      <c r="D213" s="83" t="s">
        <v>365</v>
      </c>
      <c r="E213" s="38" t="s">
        <v>348</v>
      </c>
      <c r="F213" s="53" t="s">
        <v>239</v>
      </c>
      <c r="G213" s="54" t="s">
        <v>240</v>
      </c>
      <c r="H213" s="45" t="s">
        <v>366</v>
      </c>
      <c r="I213" s="83" t="s">
        <v>21</v>
      </c>
      <c r="J213" s="89"/>
      <c r="K213" s="85">
        <v>225</v>
      </c>
      <c r="L213" s="86">
        <f t="shared" si="3"/>
        <v>0</v>
      </c>
      <c r="P213" s="8"/>
    </row>
    <row r="214" spans="1:16" ht="30" hidden="1" customHeight="1" x14ac:dyDescent="0.2">
      <c r="A214" s="72" t="s">
        <v>32</v>
      </c>
      <c r="B214" s="91">
        <v>43354</v>
      </c>
      <c r="C214" s="92" t="s">
        <v>15</v>
      </c>
      <c r="D214" s="90" t="s">
        <v>15</v>
      </c>
      <c r="E214" s="38" t="s">
        <v>348</v>
      </c>
      <c r="F214" s="53" t="s">
        <v>239</v>
      </c>
      <c r="G214" s="54" t="s">
        <v>240</v>
      </c>
      <c r="H214" s="45" t="s">
        <v>367</v>
      </c>
      <c r="I214" s="83" t="s">
        <v>21</v>
      </c>
      <c r="J214" s="93"/>
      <c r="K214" s="94">
        <v>225</v>
      </c>
      <c r="L214" s="86">
        <f t="shared" si="3"/>
        <v>0</v>
      </c>
      <c r="P214" s="8"/>
    </row>
    <row r="215" spans="1:16" ht="15" customHeight="1" x14ac:dyDescent="0.2">
      <c r="A215" s="72" t="s">
        <v>47</v>
      </c>
      <c r="B215" s="82">
        <v>45966</v>
      </c>
      <c r="C215" s="72" t="s">
        <v>15</v>
      </c>
      <c r="D215" s="72" t="s">
        <v>358</v>
      </c>
      <c r="E215" s="38" t="s">
        <v>348</v>
      </c>
      <c r="F215" s="53" t="s">
        <v>239</v>
      </c>
      <c r="G215" s="54" t="s">
        <v>240</v>
      </c>
      <c r="H215" s="46" t="s">
        <v>359</v>
      </c>
      <c r="I215" s="83" t="s">
        <v>21</v>
      </c>
      <c r="J215" s="84">
        <v>8960</v>
      </c>
      <c r="K215" s="85">
        <v>3.5</v>
      </c>
      <c r="L215" s="86">
        <f t="shared" si="3"/>
        <v>31360</v>
      </c>
      <c r="P215" s="8"/>
    </row>
    <row r="216" spans="1:16" ht="15" customHeight="1" x14ac:dyDescent="0.2">
      <c r="A216" s="72" t="s">
        <v>51</v>
      </c>
      <c r="B216" s="82" t="s">
        <v>52</v>
      </c>
      <c r="C216" s="92" t="s">
        <v>15</v>
      </c>
      <c r="D216" s="90" t="s">
        <v>362</v>
      </c>
      <c r="E216" s="39" t="s">
        <v>318</v>
      </c>
      <c r="F216" s="53" t="s">
        <v>239</v>
      </c>
      <c r="G216" s="54" t="s">
        <v>240</v>
      </c>
      <c r="H216" s="45" t="s">
        <v>363</v>
      </c>
      <c r="I216" s="90" t="s">
        <v>320</v>
      </c>
      <c r="J216" s="89">
        <v>15</v>
      </c>
      <c r="K216" s="85">
        <v>125</v>
      </c>
      <c r="L216" s="86">
        <f t="shared" si="3"/>
        <v>1875</v>
      </c>
      <c r="P216" s="8"/>
    </row>
    <row r="217" spans="1:16" ht="15" customHeight="1" x14ac:dyDescent="0.2">
      <c r="A217" s="72" t="s">
        <v>227</v>
      </c>
      <c r="B217" s="82">
        <v>45356</v>
      </c>
      <c r="C217" s="92" t="s">
        <v>15</v>
      </c>
      <c r="D217" s="90" t="s">
        <v>15</v>
      </c>
      <c r="E217" s="38" t="s">
        <v>348</v>
      </c>
      <c r="F217" s="53" t="s">
        <v>239</v>
      </c>
      <c r="G217" s="54" t="s">
        <v>240</v>
      </c>
      <c r="H217" s="45" t="s">
        <v>368</v>
      </c>
      <c r="I217" s="90" t="s">
        <v>21</v>
      </c>
      <c r="J217" s="131">
        <v>100000</v>
      </c>
      <c r="K217" s="85">
        <v>10.51</v>
      </c>
      <c r="L217" s="86">
        <f t="shared" si="3"/>
        <v>1051000</v>
      </c>
      <c r="P217" s="8"/>
    </row>
    <row r="218" spans="1:16" ht="15" customHeight="1" x14ac:dyDescent="0.2">
      <c r="A218" s="72" t="s">
        <v>662</v>
      </c>
      <c r="B218" s="82">
        <v>46281</v>
      </c>
      <c r="C218" s="92" t="s">
        <v>15</v>
      </c>
      <c r="D218" s="90" t="s">
        <v>15</v>
      </c>
      <c r="E218" s="38" t="s">
        <v>369</v>
      </c>
      <c r="F218" s="53" t="s">
        <v>370</v>
      </c>
      <c r="G218" s="54" t="s">
        <v>371</v>
      </c>
      <c r="H218" s="52" t="s">
        <v>372</v>
      </c>
      <c r="I218" s="83" t="s">
        <v>21</v>
      </c>
      <c r="J218" s="89">
        <v>111</v>
      </c>
      <c r="K218" s="85">
        <v>89</v>
      </c>
      <c r="L218" s="86">
        <f t="shared" si="3"/>
        <v>9879</v>
      </c>
      <c r="P218" s="8"/>
    </row>
    <row r="219" spans="1:16" ht="15" customHeight="1" x14ac:dyDescent="0.2">
      <c r="A219" s="72" t="s">
        <v>71</v>
      </c>
      <c r="B219" s="82">
        <v>46069</v>
      </c>
      <c r="C219" s="72" t="s">
        <v>15</v>
      </c>
      <c r="D219" s="83" t="s">
        <v>373</v>
      </c>
      <c r="E219" s="38" t="s">
        <v>369</v>
      </c>
      <c r="F219" s="53" t="s">
        <v>370</v>
      </c>
      <c r="G219" s="54" t="s">
        <v>371</v>
      </c>
      <c r="H219" s="45" t="s">
        <v>374</v>
      </c>
      <c r="I219" s="83" t="s">
        <v>50</v>
      </c>
      <c r="J219" s="89">
        <v>79</v>
      </c>
      <c r="K219" s="85">
        <v>352.67</v>
      </c>
      <c r="L219" s="86">
        <f t="shared" si="3"/>
        <v>27860.93</v>
      </c>
      <c r="P219" s="8"/>
    </row>
    <row r="220" spans="1:16" ht="12.75" customHeight="1" x14ac:dyDescent="0.2">
      <c r="A220" s="72" t="s">
        <v>665</v>
      </c>
      <c r="B220" s="82">
        <v>46251</v>
      </c>
      <c r="C220" s="72" t="s">
        <v>15</v>
      </c>
      <c r="D220" s="83" t="s">
        <v>375</v>
      </c>
      <c r="E220" s="38" t="s">
        <v>369</v>
      </c>
      <c r="F220" s="53" t="s">
        <v>370</v>
      </c>
      <c r="G220" s="54" t="s">
        <v>371</v>
      </c>
      <c r="H220" s="45" t="s">
        <v>376</v>
      </c>
      <c r="I220" s="83" t="s">
        <v>50</v>
      </c>
      <c r="J220" s="89">
        <v>53</v>
      </c>
      <c r="K220" s="85">
        <v>79</v>
      </c>
      <c r="L220" s="86">
        <f t="shared" si="3"/>
        <v>4187</v>
      </c>
      <c r="P220" s="8"/>
    </row>
    <row r="221" spans="1:16" s="1" customFormat="1" ht="14.25" customHeight="1" x14ac:dyDescent="0.2">
      <c r="A221" s="72" t="s">
        <v>71</v>
      </c>
      <c r="B221" s="82">
        <v>46069</v>
      </c>
      <c r="C221" s="72" t="s">
        <v>15</v>
      </c>
      <c r="D221" s="72" t="s">
        <v>15</v>
      </c>
      <c r="E221" s="38" t="s">
        <v>369</v>
      </c>
      <c r="F221" s="53" t="s">
        <v>370</v>
      </c>
      <c r="G221" s="54" t="s">
        <v>371</v>
      </c>
      <c r="H221" s="45" t="s">
        <v>378</v>
      </c>
      <c r="I221" s="83" t="s">
        <v>379</v>
      </c>
      <c r="J221" s="89">
        <v>5</v>
      </c>
      <c r="K221" s="85">
        <v>700</v>
      </c>
      <c r="L221" s="86">
        <f t="shared" si="3"/>
        <v>3500</v>
      </c>
      <c r="P221" s="10"/>
    </row>
    <row r="222" spans="1:16" ht="15" customHeight="1" x14ac:dyDescent="0.2">
      <c r="A222" s="72" t="s">
        <v>665</v>
      </c>
      <c r="B222" s="82">
        <v>46281</v>
      </c>
      <c r="C222" s="72" t="s">
        <v>15</v>
      </c>
      <c r="D222" s="83" t="s">
        <v>380</v>
      </c>
      <c r="E222" s="38" t="s">
        <v>238</v>
      </c>
      <c r="F222" s="53" t="s">
        <v>239</v>
      </c>
      <c r="G222" s="54" t="s">
        <v>240</v>
      </c>
      <c r="H222" s="45" t="s">
        <v>381</v>
      </c>
      <c r="I222" s="83" t="s">
        <v>377</v>
      </c>
      <c r="J222" s="89">
        <v>11</v>
      </c>
      <c r="K222" s="85">
        <v>1125</v>
      </c>
      <c r="L222" s="86">
        <f t="shared" si="3"/>
        <v>12375</v>
      </c>
      <c r="P222" s="8"/>
    </row>
    <row r="223" spans="1:16" ht="15" customHeight="1" x14ac:dyDescent="0.2">
      <c r="A223" s="72" t="s">
        <v>665</v>
      </c>
      <c r="B223" s="82">
        <v>46281</v>
      </c>
      <c r="C223" s="72" t="s">
        <v>15</v>
      </c>
      <c r="D223" s="83" t="s">
        <v>382</v>
      </c>
      <c r="E223" s="38" t="s">
        <v>238</v>
      </c>
      <c r="F223" s="53" t="s">
        <v>239</v>
      </c>
      <c r="G223" s="54" t="s">
        <v>240</v>
      </c>
      <c r="H223" s="45" t="s">
        <v>383</v>
      </c>
      <c r="I223" s="83" t="s">
        <v>21</v>
      </c>
      <c r="J223" s="89">
        <v>8</v>
      </c>
      <c r="K223" s="85">
        <v>156.25</v>
      </c>
      <c r="L223" s="86">
        <f t="shared" si="3"/>
        <v>1250</v>
      </c>
      <c r="P223" s="8"/>
    </row>
    <row r="224" spans="1:16" s="1" customFormat="1" ht="15" customHeight="1" x14ac:dyDescent="0.2">
      <c r="A224" s="72" t="s">
        <v>665</v>
      </c>
      <c r="B224" s="82">
        <v>46281</v>
      </c>
      <c r="C224" s="72" t="s">
        <v>15</v>
      </c>
      <c r="D224" s="83" t="s">
        <v>384</v>
      </c>
      <c r="E224" s="38" t="s">
        <v>238</v>
      </c>
      <c r="F224" s="53" t="s">
        <v>239</v>
      </c>
      <c r="G224" s="54" t="s">
        <v>240</v>
      </c>
      <c r="H224" s="45" t="s">
        <v>385</v>
      </c>
      <c r="I224" s="83" t="s">
        <v>21</v>
      </c>
      <c r="J224" s="89">
        <v>6</v>
      </c>
      <c r="K224" s="85">
        <v>90</v>
      </c>
      <c r="L224" s="86">
        <f t="shared" si="3"/>
        <v>540</v>
      </c>
      <c r="P224" s="10"/>
    </row>
    <row r="225" spans="1:16" s="1" customFormat="1" ht="15" customHeight="1" x14ac:dyDescent="0.2">
      <c r="A225" s="72" t="s">
        <v>47</v>
      </c>
      <c r="B225" s="82">
        <v>45987</v>
      </c>
      <c r="C225" s="72" t="s">
        <v>15</v>
      </c>
      <c r="D225" s="83" t="s">
        <v>386</v>
      </c>
      <c r="E225" s="38" t="s">
        <v>369</v>
      </c>
      <c r="F225" s="53" t="s">
        <v>370</v>
      </c>
      <c r="G225" s="54" t="s">
        <v>371</v>
      </c>
      <c r="H225" s="45" t="s">
        <v>387</v>
      </c>
      <c r="I225" s="83" t="s">
        <v>388</v>
      </c>
      <c r="J225" s="89">
        <v>5</v>
      </c>
      <c r="K225" s="85">
        <v>500</v>
      </c>
      <c r="L225" s="86">
        <f t="shared" si="3"/>
        <v>2500</v>
      </c>
      <c r="P225" s="10"/>
    </row>
    <row r="226" spans="1:16" s="1" customFormat="1" ht="15" hidden="1" customHeight="1" x14ac:dyDescent="0.2">
      <c r="A226" s="72" t="s">
        <v>51</v>
      </c>
      <c r="B226" s="82" t="s">
        <v>52</v>
      </c>
      <c r="C226" s="72" t="s">
        <v>15</v>
      </c>
      <c r="D226" s="72" t="s">
        <v>15</v>
      </c>
      <c r="E226" s="38" t="s">
        <v>369</v>
      </c>
      <c r="F226" s="53" t="s">
        <v>370</v>
      </c>
      <c r="G226" s="54" t="s">
        <v>371</v>
      </c>
      <c r="H226" s="45" t="s">
        <v>389</v>
      </c>
      <c r="I226" s="83" t="s">
        <v>388</v>
      </c>
      <c r="J226" s="89">
        <v>0</v>
      </c>
      <c r="K226" s="85">
        <v>350</v>
      </c>
      <c r="L226" s="86">
        <f t="shared" si="3"/>
        <v>0</v>
      </c>
      <c r="P226" s="10"/>
    </row>
    <row r="227" spans="1:16" ht="15" customHeight="1" x14ac:dyDescent="0.2">
      <c r="A227" s="72" t="s">
        <v>665</v>
      </c>
      <c r="B227" s="82">
        <v>46251</v>
      </c>
      <c r="C227" s="72" t="s">
        <v>15</v>
      </c>
      <c r="D227" s="72" t="s">
        <v>15</v>
      </c>
      <c r="E227" s="38" t="s">
        <v>369</v>
      </c>
      <c r="F227" s="53" t="s">
        <v>370</v>
      </c>
      <c r="G227" s="54" t="s">
        <v>371</v>
      </c>
      <c r="H227" s="45" t="s">
        <v>390</v>
      </c>
      <c r="I227" s="83" t="s">
        <v>377</v>
      </c>
      <c r="J227" s="89">
        <v>4</v>
      </c>
      <c r="K227" s="85">
        <v>1085</v>
      </c>
      <c r="L227" s="86">
        <f t="shared" si="3"/>
        <v>4340</v>
      </c>
      <c r="P227" s="8"/>
    </row>
    <row r="228" spans="1:16" ht="15" customHeight="1" x14ac:dyDescent="0.2">
      <c r="A228" s="72" t="s">
        <v>665</v>
      </c>
      <c r="B228" s="82">
        <v>46251</v>
      </c>
      <c r="C228" s="72" t="s">
        <v>15</v>
      </c>
      <c r="D228" s="72" t="s">
        <v>15</v>
      </c>
      <c r="E228" s="38" t="s">
        <v>369</v>
      </c>
      <c r="F228" s="53" t="s">
        <v>370</v>
      </c>
      <c r="G228" s="54" t="s">
        <v>371</v>
      </c>
      <c r="H228" s="45" t="s">
        <v>391</v>
      </c>
      <c r="I228" s="83" t="s">
        <v>377</v>
      </c>
      <c r="J228" s="89">
        <v>6</v>
      </c>
      <c r="K228" s="85">
        <v>210</v>
      </c>
      <c r="L228" s="86">
        <f t="shared" si="3"/>
        <v>1260</v>
      </c>
      <c r="P228" s="8"/>
    </row>
    <row r="229" spans="1:16" ht="12.75" customHeight="1" x14ac:dyDescent="0.2">
      <c r="A229" s="72" t="s">
        <v>665</v>
      </c>
      <c r="B229" s="82">
        <v>46251</v>
      </c>
      <c r="C229" s="72" t="s">
        <v>15</v>
      </c>
      <c r="D229" s="72" t="s">
        <v>15</v>
      </c>
      <c r="E229" s="38" t="s">
        <v>369</v>
      </c>
      <c r="F229" s="53" t="s">
        <v>370</v>
      </c>
      <c r="G229" s="54" t="s">
        <v>371</v>
      </c>
      <c r="H229" s="45" t="s">
        <v>687</v>
      </c>
      <c r="I229" s="83" t="s">
        <v>41</v>
      </c>
      <c r="J229" s="89">
        <v>5</v>
      </c>
      <c r="K229" s="85">
        <v>1120</v>
      </c>
      <c r="L229" s="86">
        <f t="shared" si="3"/>
        <v>5600</v>
      </c>
      <c r="P229" s="8"/>
    </row>
    <row r="230" spans="1:16" ht="15" customHeight="1" x14ac:dyDescent="0.2">
      <c r="A230" s="72" t="s">
        <v>665</v>
      </c>
      <c r="B230" s="82">
        <v>46251</v>
      </c>
      <c r="C230" s="72" t="s">
        <v>15</v>
      </c>
      <c r="D230" s="72" t="s">
        <v>15</v>
      </c>
      <c r="E230" s="38" t="s">
        <v>369</v>
      </c>
      <c r="F230" s="53" t="s">
        <v>370</v>
      </c>
      <c r="G230" s="54" t="s">
        <v>371</v>
      </c>
      <c r="H230" s="45" t="s">
        <v>392</v>
      </c>
      <c r="I230" s="83" t="s">
        <v>377</v>
      </c>
      <c r="J230" s="89">
        <v>5</v>
      </c>
      <c r="K230" s="85">
        <v>725</v>
      </c>
      <c r="L230" s="86">
        <f t="shared" si="3"/>
        <v>3625</v>
      </c>
      <c r="P230" s="8"/>
    </row>
    <row r="231" spans="1:16" ht="13.5" customHeight="1" x14ac:dyDescent="0.2">
      <c r="A231" s="72" t="s">
        <v>665</v>
      </c>
      <c r="B231" s="82">
        <v>46251</v>
      </c>
      <c r="C231" s="72" t="s">
        <v>15</v>
      </c>
      <c r="D231" s="72" t="s">
        <v>15</v>
      </c>
      <c r="E231" s="38" t="s">
        <v>369</v>
      </c>
      <c r="F231" s="53" t="s">
        <v>370</v>
      </c>
      <c r="G231" s="54" t="s">
        <v>371</v>
      </c>
      <c r="H231" s="45" t="s">
        <v>688</v>
      </c>
      <c r="I231" s="83" t="s">
        <v>377</v>
      </c>
      <c r="J231" s="89">
        <v>6</v>
      </c>
      <c r="K231" s="85">
        <v>945</v>
      </c>
      <c r="L231" s="86">
        <f t="shared" si="3"/>
        <v>5670</v>
      </c>
      <c r="P231" s="8"/>
    </row>
    <row r="232" spans="1:16" ht="15" customHeight="1" x14ac:dyDescent="0.2">
      <c r="A232" s="72" t="s">
        <v>71</v>
      </c>
      <c r="B232" s="82">
        <v>46069</v>
      </c>
      <c r="C232" s="72" t="s">
        <v>15</v>
      </c>
      <c r="D232" s="72" t="s">
        <v>15</v>
      </c>
      <c r="E232" s="38" t="s">
        <v>369</v>
      </c>
      <c r="F232" s="53" t="s">
        <v>370</v>
      </c>
      <c r="G232" s="54" t="s">
        <v>371</v>
      </c>
      <c r="H232" s="45" t="s">
        <v>393</v>
      </c>
      <c r="I232" s="83" t="s">
        <v>377</v>
      </c>
      <c r="J232" s="89">
        <v>1</v>
      </c>
      <c r="K232" s="85">
        <v>130</v>
      </c>
      <c r="L232" s="86">
        <f t="shared" si="3"/>
        <v>130</v>
      </c>
      <c r="P232" s="8"/>
    </row>
    <row r="233" spans="1:16" ht="15" customHeight="1" x14ac:dyDescent="0.2">
      <c r="A233" s="72" t="s">
        <v>75</v>
      </c>
      <c r="B233" s="82">
        <v>45805</v>
      </c>
      <c r="C233" s="72" t="s">
        <v>15</v>
      </c>
      <c r="D233" s="72" t="s">
        <v>15</v>
      </c>
      <c r="E233" s="38" t="s">
        <v>369</v>
      </c>
      <c r="F233" s="53" t="s">
        <v>370</v>
      </c>
      <c r="G233" s="54" t="s">
        <v>371</v>
      </c>
      <c r="H233" s="45" t="s">
        <v>394</v>
      </c>
      <c r="I233" s="83" t="s">
        <v>388</v>
      </c>
      <c r="J233" s="89">
        <v>3</v>
      </c>
      <c r="K233" s="85">
        <v>1590</v>
      </c>
      <c r="L233" s="86">
        <f t="shared" si="3"/>
        <v>4770</v>
      </c>
      <c r="P233" s="8"/>
    </row>
    <row r="234" spans="1:16" ht="15" customHeight="1" x14ac:dyDescent="0.2">
      <c r="A234" s="72" t="s">
        <v>75</v>
      </c>
      <c r="B234" s="82">
        <v>45805</v>
      </c>
      <c r="C234" s="72" t="s">
        <v>15</v>
      </c>
      <c r="D234" s="72" t="s">
        <v>15</v>
      </c>
      <c r="E234" s="38" t="s">
        <v>369</v>
      </c>
      <c r="F234" s="53" t="s">
        <v>370</v>
      </c>
      <c r="G234" s="54" t="s">
        <v>371</v>
      </c>
      <c r="H234" s="45" t="s">
        <v>395</v>
      </c>
      <c r="I234" s="83" t="s">
        <v>388</v>
      </c>
      <c r="J234" s="89">
        <v>3</v>
      </c>
      <c r="K234" s="85">
        <v>1200</v>
      </c>
      <c r="L234" s="86">
        <f t="shared" si="3"/>
        <v>3600</v>
      </c>
      <c r="P234" s="8"/>
    </row>
    <row r="235" spans="1:16" x14ac:dyDescent="0.2">
      <c r="A235" s="72" t="s">
        <v>665</v>
      </c>
      <c r="B235" s="82">
        <v>46251</v>
      </c>
      <c r="C235" s="72" t="s">
        <v>15</v>
      </c>
      <c r="D235" s="72" t="s">
        <v>15</v>
      </c>
      <c r="E235" s="38" t="s">
        <v>396</v>
      </c>
      <c r="F235" s="53" t="s">
        <v>18</v>
      </c>
      <c r="G235" s="54" t="s">
        <v>19</v>
      </c>
      <c r="H235" s="45" t="s">
        <v>397</v>
      </c>
      <c r="I235" s="83" t="s">
        <v>21</v>
      </c>
      <c r="J235" s="89">
        <v>700</v>
      </c>
      <c r="K235" s="85">
        <v>12.08</v>
      </c>
      <c r="L235" s="86">
        <f t="shared" si="3"/>
        <v>8456</v>
      </c>
      <c r="P235" s="8"/>
    </row>
    <row r="236" spans="1:16" x14ac:dyDescent="0.2">
      <c r="A236" s="72" t="s">
        <v>665</v>
      </c>
      <c r="B236" s="82">
        <v>46251</v>
      </c>
      <c r="C236" s="72" t="s">
        <v>15</v>
      </c>
      <c r="D236" s="72" t="s">
        <v>15</v>
      </c>
      <c r="E236" s="38" t="s">
        <v>396</v>
      </c>
      <c r="F236" s="53" t="s">
        <v>18</v>
      </c>
      <c r="G236" s="54" t="s">
        <v>19</v>
      </c>
      <c r="H236" s="45" t="s">
        <v>398</v>
      </c>
      <c r="I236" s="83" t="s">
        <v>21</v>
      </c>
      <c r="J236" s="89">
        <v>885</v>
      </c>
      <c r="K236" s="85">
        <v>7.04</v>
      </c>
      <c r="L236" s="86">
        <f t="shared" si="3"/>
        <v>6230.4</v>
      </c>
      <c r="P236" s="8"/>
    </row>
    <row r="237" spans="1:16" x14ac:dyDescent="0.2">
      <c r="A237" s="72" t="s">
        <v>665</v>
      </c>
      <c r="B237" s="82">
        <v>46251</v>
      </c>
      <c r="C237" s="72" t="s">
        <v>15</v>
      </c>
      <c r="D237" s="72" t="s">
        <v>15</v>
      </c>
      <c r="E237" s="38" t="s">
        <v>396</v>
      </c>
      <c r="F237" s="53" t="s">
        <v>18</v>
      </c>
      <c r="G237" s="54" t="s">
        <v>19</v>
      </c>
      <c r="H237" s="45" t="s">
        <v>399</v>
      </c>
      <c r="I237" s="83" t="s">
        <v>21</v>
      </c>
      <c r="J237" s="89">
        <v>225</v>
      </c>
      <c r="K237" s="85">
        <v>5</v>
      </c>
      <c r="L237" s="86">
        <f t="shared" si="3"/>
        <v>1125</v>
      </c>
      <c r="P237" s="8"/>
    </row>
    <row r="238" spans="1:16" x14ac:dyDescent="0.2">
      <c r="A238" s="72" t="s">
        <v>75</v>
      </c>
      <c r="B238" s="82">
        <v>45805</v>
      </c>
      <c r="C238" s="72" t="s">
        <v>15</v>
      </c>
      <c r="D238" s="72" t="s">
        <v>15</v>
      </c>
      <c r="E238" s="38" t="s">
        <v>396</v>
      </c>
      <c r="F238" s="53" t="s">
        <v>18</v>
      </c>
      <c r="G238" s="54" t="s">
        <v>19</v>
      </c>
      <c r="H238" s="52" t="s">
        <v>400</v>
      </c>
      <c r="I238" s="83" t="s">
        <v>21</v>
      </c>
      <c r="J238" s="89">
        <v>350</v>
      </c>
      <c r="K238" s="85">
        <v>12.34</v>
      </c>
      <c r="L238" s="86">
        <f t="shared" si="3"/>
        <v>4319</v>
      </c>
      <c r="P238" s="8"/>
    </row>
    <row r="239" spans="1:16" x14ac:dyDescent="0.2">
      <c r="A239" s="72" t="s">
        <v>665</v>
      </c>
      <c r="B239" s="82">
        <v>46251</v>
      </c>
      <c r="C239" s="72" t="s">
        <v>15</v>
      </c>
      <c r="D239" s="72" t="s">
        <v>15</v>
      </c>
      <c r="E239" s="38" t="s">
        <v>396</v>
      </c>
      <c r="F239" s="53" t="s">
        <v>18</v>
      </c>
      <c r="G239" s="54" t="s">
        <v>19</v>
      </c>
      <c r="H239" s="45" t="s">
        <v>401</v>
      </c>
      <c r="I239" s="83" t="s">
        <v>21</v>
      </c>
      <c r="J239" s="89">
        <v>800</v>
      </c>
      <c r="K239" s="85">
        <v>7.92</v>
      </c>
      <c r="L239" s="86">
        <f t="shared" si="3"/>
        <v>6336</v>
      </c>
      <c r="P239" s="8"/>
    </row>
    <row r="240" spans="1:16" ht="15" hidden="1" customHeight="1" x14ac:dyDescent="0.2">
      <c r="A240" s="72" t="s">
        <v>71</v>
      </c>
      <c r="B240" s="82">
        <v>46091</v>
      </c>
      <c r="C240" s="72" t="s">
        <v>15</v>
      </c>
      <c r="D240" s="72" t="s">
        <v>15</v>
      </c>
      <c r="E240" s="38" t="s">
        <v>369</v>
      </c>
      <c r="F240" s="53" t="s">
        <v>370</v>
      </c>
      <c r="G240" s="54" t="s">
        <v>371</v>
      </c>
      <c r="H240" s="45" t="s">
        <v>402</v>
      </c>
      <c r="I240" s="83" t="s">
        <v>21</v>
      </c>
      <c r="J240" s="89">
        <v>0</v>
      </c>
      <c r="K240" s="85">
        <v>744</v>
      </c>
      <c r="L240" s="86">
        <f t="shared" si="3"/>
        <v>0</v>
      </c>
      <c r="P240" s="8"/>
    </row>
    <row r="241" spans="1:16" ht="15" customHeight="1" x14ac:dyDescent="0.2">
      <c r="A241" s="72" t="s">
        <v>71</v>
      </c>
      <c r="B241" s="82">
        <v>46091</v>
      </c>
      <c r="C241" s="72" t="s">
        <v>15</v>
      </c>
      <c r="D241" s="72" t="s">
        <v>15</v>
      </c>
      <c r="E241" s="38" t="s">
        <v>369</v>
      </c>
      <c r="F241" s="53" t="s">
        <v>370</v>
      </c>
      <c r="G241" s="54" t="s">
        <v>371</v>
      </c>
      <c r="H241" s="45" t="s">
        <v>403</v>
      </c>
      <c r="I241" s="83" t="s">
        <v>21</v>
      </c>
      <c r="J241" s="89">
        <v>2</v>
      </c>
      <c r="K241" s="85">
        <v>25</v>
      </c>
      <c r="L241" s="86">
        <f t="shared" si="3"/>
        <v>50</v>
      </c>
      <c r="P241" s="8"/>
    </row>
    <row r="242" spans="1:16" ht="15" customHeight="1" x14ac:dyDescent="0.2">
      <c r="A242" s="72" t="s">
        <v>665</v>
      </c>
      <c r="B242" s="82">
        <v>46251</v>
      </c>
      <c r="C242" s="72" t="s">
        <v>15</v>
      </c>
      <c r="D242" s="72" t="s">
        <v>15</v>
      </c>
      <c r="E242" s="38" t="s">
        <v>369</v>
      </c>
      <c r="F242" s="53" t="s">
        <v>370</v>
      </c>
      <c r="G242" s="54" t="s">
        <v>371</v>
      </c>
      <c r="H242" s="45" t="s">
        <v>404</v>
      </c>
      <c r="I242" s="83" t="s">
        <v>41</v>
      </c>
      <c r="J242" s="89">
        <v>6</v>
      </c>
      <c r="K242" s="85">
        <v>184</v>
      </c>
      <c r="L242" s="86">
        <f t="shared" si="3"/>
        <v>1104</v>
      </c>
      <c r="P242" s="8"/>
    </row>
    <row r="243" spans="1:16" ht="15" customHeight="1" x14ac:dyDescent="0.2">
      <c r="A243" s="72" t="s">
        <v>665</v>
      </c>
      <c r="B243" s="82">
        <v>46251</v>
      </c>
      <c r="C243" s="72" t="s">
        <v>15</v>
      </c>
      <c r="D243" s="72" t="s">
        <v>15</v>
      </c>
      <c r="E243" s="38" t="s">
        <v>369</v>
      </c>
      <c r="F243" s="53" t="s">
        <v>370</v>
      </c>
      <c r="G243" s="54" t="s">
        <v>371</v>
      </c>
      <c r="H243" s="45" t="s">
        <v>685</v>
      </c>
      <c r="I243" s="83" t="s">
        <v>50</v>
      </c>
      <c r="J243" s="89">
        <v>14</v>
      </c>
      <c r="K243" s="85">
        <v>94</v>
      </c>
      <c r="L243" s="86">
        <f t="shared" si="3"/>
        <v>1316</v>
      </c>
      <c r="P243" s="8"/>
    </row>
    <row r="244" spans="1:16" ht="15" customHeight="1" x14ac:dyDescent="0.2">
      <c r="A244" s="72" t="s">
        <v>665</v>
      </c>
      <c r="B244" s="82">
        <v>46251</v>
      </c>
      <c r="C244" s="72" t="s">
        <v>15</v>
      </c>
      <c r="D244" s="72" t="s">
        <v>15</v>
      </c>
      <c r="E244" s="38" t="s">
        <v>369</v>
      </c>
      <c r="F244" s="53" t="s">
        <v>370</v>
      </c>
      <c r="G244" s="54" t="s">
        <v>371</v>
      </c>
      <c r="H244" s="45" t="s">
        <v>686</v>
      </c>
      <c r="I244" s="83" t="s">
        <v>50</v>
      </c>
      <c r="J244" s="89">
        <v>5</v>
      </c>
      <c r="K244" s="85">
        <v>132</v>
      </c>
      <c r="L244" s="86">
        <f t="shared" si="3"/>
        <v>660</v>
      </c>
      <c r="P244" s="8"/>
    </row>
    <row r="245" spans="1:16" ht="12.75" customHeight="1" x14ac:dyDescent="0.2">
      <c r="A245" s="72" t="s">
        <v>665</v>
      </c>
      <c r="B245" s="82">
        <v>46251</v>
      </c>
      <c r="C245" s="72" t="s">
        <v>15</v>
      </c>
      <c r="D245" s="72" t="s">
        <v>15</v>
      </c>
      <c r="E245" s="38" t="s">
        <v>369</v>
      </c>
      <c r="F245" s="53" t="s">
        <v>370</v>
      </c>
      <c r="G245" s="54" t="s">
        <v>371</v>
      </c>
      <c r="H245" s="45" t="s">
        <v>405</v>
      </c>
      <c r="I245" s="83" t="s">
        <v>50</v>
      </c>
      <c r="J245" s="89">
        <v>18</v>
      </c>
      <c r="K245" s="85">
        <v>180</v>
      </c>
      <c r="L245" s="86">
        <f t="shared" si="3"/>
        <v>3240</v>
      </c>
      <c r="P245" s="8"/>
    </row>
    <row r="246" spans="1:16" ht="15" customHeight="1" x14ac:dyDescent="0.2">
      <c r="A246" s="72" t="s">
        <v>665</v>
      </c>
      <c r="B246" s="82">
        <v>46251</v>
      </c>
      <c r="C246" s="72" t="s">
        <v>15</v>
      </c>
      <c r="D246" s="72" t="s">
        <v>15</v>
      </c>
      <c r="E246" s="38" t="s">
        <v>369</v>
      </c>
      <c r="F246" s="53" t="s">
        <v>370</v>
      </c>
      <c r="G246" s="54" t="s">
        <v>371</v>
      </c>
      <c r="H246" s="47" t="s">
        <v>406</v>
      </c>
      <c r="I246" s="83" t="s">
        <v>21</v>
      </c>
      <c r="J246" s="89">
        <v>17</v>
      </c>
      <c r="K246" s="85">
        <v>180</v>
      </c>
      <c r="L246" s="86">
        <f t="shared" si="3"/>
        <v>3060</v>
      </c>
      <c r="P246" s="8"/>
    </row>
    <row r="247" spans="1:16" ht="15" hidden="1" customHeight="1" x14ac:dyDescent="0.2">
      <c r="A247" s="72" t="s">
        <v>71</v>
      </c>
      <c r="B247" s="82">
        <v>46091</v>
      </c>
      <c r="C247" s="72" t="s">
        <v>15</v>
      </c>
      <c r="D247" s="72" t="s">
        <v>15</v>
      </c>
      <c r="E247" s="38" t="s">
        <v>369</v>
      </c>
      <c r="F247" s="53" t="s">
        <v>370</v>
      </c>
      <c r="G247" s="54" t="s">
        <v>371</v>
      </c>
      <c r="H247" s="45" t="s">
        <v>407</v>
      </c>
      <c r="I247" s="83" t="s">
        <v>388</v>
      </c>
      <c r="J247" s="89">
        <v>0</v>
      </c>
      <c r="K247" s="85">
        <v>185</v>
      </c>
      <c r="L247" s="86">
        <f t="shared" si="3"/>
        <v>0</v>
      </c>
      <c r="P247" s="8"/>
    </row>
    <row r="248" spans="1:16" ht="15" hidden="1" customHeight="1" x14ac:dyDescent="0.2">
      <c r="A248" s="72" t="s">
        <v>71</v>
      </c>
      <c r="B248" s="82">
        <v>46091</v>
      </c>
      <c r="C248" s="72" t="s">
        <v>15</v>
      </c>
      <c r="D248" s="72" t="s">
        <v>15</v>
      </c>
      <c r="E248" s="38" t="s">
        <v>369</v>
      </c>
      <c r="F248" s="53" t="s">
        <v>370</v>
      </c>
      <c r="G248" s="54" t="s">
        <v>371</v>
      </c>
      <c r="H248" s="45" t="s">
        <v>408</v>
      </c>
      <c r="I248" s="83" t="s">
        <v>388</v>
      </c>
      <c r="J248" s="89">
        <v>0</v>
      </c>
      <c r="K248" s="85">
        <v>250</v>
      </c>
      <c r="L248" s="86">
        <f t="shared" si="3"/>
        <v>0</v>
      </c>
      <c r="P248" s="8"/>
    </row>
    <row r="249" spans="1:16" x14ac:dyDescent="0.2">
      <c r="A249" s="72" t="s">
        <v>75</v>
      </c>
      <c r="B249" s="82">
        <v>45805</v>
      </c>
      <c r="C249" s="72" t="s">
        <v>15</v>
      </c>
      <c r="D249" s="72" t="s">
        <v>15</v>
      </c>
      <c r="E249" s="38" t="s">
        <v>396</v>
      </c>
      <c r="F249" s="53" t="s">
        <v>18</v>
      </c>
      <c r="G249" s="54" t="s">
        <v>19</v>
      </c>
      <c r="H249" s="45" t="s">
        <v>409</v>
      </c>
      <c r="I249" s="83" t="s">
        <v>21</v>
      </c>
      <c r="J249" s="89">
        <v>624</v>
      </c>
      <c r="K249" s="85">
        <v>22.43</v>
      </c>
      <c r="L249" s="86">
        <f t="shared" si="3"/>
        <v>13996.32</v>
      </c>
      <c r="P249" s="8"/>
    </row>
    <row r="250" spans="1:16" ht="15" customHeight="1" x14ac:dyDescent="0.2">
      <c r="A250" s="72" t="s">
        <v>71</v>
      </c>
      <c r="B250" s="82">
        <v>46065</v>
      </c>
      <c r="C250" s="72" t="s">
        <v>15</v>
      </c>
      <c r="D250" s="72" t="s">
        <v>15</v>
      </c>
      <c r="E250" s="38" t="s">
        <v>369</v>
      </c>
      <c r="F250" s="53" t="s">
        <v>370</v>
      </c>
      <c r="G250" s="54" t="s">
        <v>371</v>
      </c>
      <c r="H250" s="45" t="s">
        <v>410</v>
      </c>
      <c r="I250" s="83" t="s">
        <v>21</v>
      </c>
      <c r="J250" s="89">
        <v>60</v>
      </c>
      <c r="K250" s="85">
        <v>5.8</v>
      </c>
      <c r="L250" s="86">
        <f t="shared" si="3"/>
        <v>348</v>
      </c>
      <c r="P250" s="8"/>
    </row>
    <row r="251" spans="1:16" ht="15" customHeight="1" x14ac:dyDescent="0.2">
      <c r="A251" s="72" t="s">
        <v>71</v>
      </c>
      <c r="B251" s="82">
        <v>46065</v>
      </c>
      <c r="C251" s="72" t="s">
        <v>15</v>
      </c>
      <c r="D251" s="83" t="s">
        <v>15</v>
      </c>
      <c r="E251" s="38" t="s">
        <v>369</v>
      </c>
      <c r="F251" s="53" t="s">
        <v>370</v>
      </c>
      <c r="G251" s="54" t="s">
        <v>371</v>
      </c>
      <c r="H251" s="45" t="s">
        <v>411</v>
      </c>
      <c r="I251" s="83" t="s">
        <v>21</v>
      </c>
      <c r="J251" s="89">
        <v>100</v>
      </c>
      <c r="K251" s="85">
        <v>5.8</v>
      </c>
      <c r="L251" s="86">
        <f>+J251*K251</f>
        <v>580</v>
      </c>
      <c r="P251" s="8"/>
    </row>
    <row r="252" spans="1:16" ht="30" hidden="1" customHeight="1" x14ac:dyDescent="0.2">
      <c r="A252" s="11"/>
      <c r="B252" s="11"/>
      <c r="C252" s="11"/>
      <c r="D252" s="11"/>
      <c r="E252" s="40"/>
      <c r="F252" s="11"/>
      <c r="G252" s="11"/>
      <c r="H252" s="48"/>
      <c r="I252" s="11"/>
      <c r="J252" s="11"/>
      <c r="K252" s="11"/>
      <c r="L252" s="11"/>
      <c r="P252" s="8"/>
    </row>
    <row r="253" spans="1:16" ht="30" hidden="1" customHeight="1" x14ac:dyDescent="0.2">
      <c r="A253" s="72" t="s">
        <v>194</v>
      </c>
      <c r="B253" s="72">
        <v>2016</v>
      </c>
      <c r="C253" s="72" t="s">
        <v>15</v>
      </c>
      <c r="D253" s="83" t="s">
        <v>412</v>
      </c>
      <c r="E253" s="38"/>
      <c r="F253" s="83"/>
      <c r="G253" s="83"/>
      <c r="H253" s="45" t="s">
        <v>413</v>
      </c>
      <c r="I253" s="83" t="s">
        <v>86</v>
      </c>
      <c r="J253" s="89">
        <v>0</v>
      </c>
      <c r="K253" s="85">
        <v>241.37</v>
      </c>
      <c r="L253" s="86">
        <f>J:J*K:K</f>
        <v>0</v>
      </c>
      <c r="P253" s="8"/>
    </row>
    <row r="254" spans="1:16" ht="30" hidden="1" customHeight="1" x14ac:dyDescent="0.2">
      <c r="A254" s="72" t="s">
        <v>15</v>
      </c>
      <c r="B254" s="72" t="s">
        <v>15</v>
      </c>
      <c r="C254" s="72" t="s">
        <v>15</v>
      </c>
      <c r="D254" s="83" t="s">
        <v>414</v>
      </c>
      <c r="E254" s="38"/>
      <c r="F254" s="83"/>
      <c r="G254" s="83"/>
      <c r="H254" s="45" t="s">
        <v>415</v>
      </c>
      <c r="I254" s="83" t="s">
        <v>86</v>
      </c>
      <c r="J254" s="89">
        <v>0</v>
      </c>
      <c r="K254" s="85">
        <v>189.65</v>
      </c>
      <c r="L254" s="86">
        <f>J:J*K:K</f>
        <v>0</v>
      </c>
      <c r="P254" s="8"/>
    </row>
    <row r="255" spans="1:16" ht="30" hidden="1" customHeight="1" x14ac:dyDescent="0.2">
      <c r="A255" s="72" t="s">
        <v>416</v>
      </c>
      <c r="B255" s="77">
        <v>44482</v>
      </c>
      <c r="C255" s="72" t="s">
        <v>15</v>
      </c>
      <c r="D255" s="83" t="s">
        <v>15</v>
      </c>
      <c r="E255" s="38"/>
      <c r="F255" s="83"/>
      <c r="G255" s="83"/>
      <c r="H255" s="45" t="s">
        <v>417</v>
      </c>
      <c r="I255" s="83" t="s">
        <v>418</v>
      </c>
      <c r="J255" s="89"/>
      <c r="K255" s="85">
        <v>6000</v>
      </c>
      <c r="L255" s="86">
        <f>J:J*K:K</f>
        <v>0</v>
      </c>
      <c r="P255" s="8"/>
    </row>
    <row r="256" spans="1:16" ht="15" customHeight="1" x14ac:dyDescent="0.2">
      <c r="A256" s="72" t="s">
        <v>187</v>
      </c>
      <c r="B256" s="82">
        <v>42536</v>
      </c>
      <c r="C256" s="72" t="s">
        <v>15</v>
      </c>
      <c r="D256" s="83" t="s">
        <v>419</v>
      </c>
      <c r="E256" s="38" t="s">
        <v>420</v>
      </c>
      <c r="F256" s="53" t="s">
        <v>421</v>
      </c>
      <c r="G256" s="54" t="s">
        <v>422</v>
      </c>
      <c r="H256" s="45" t="s">
        <v>423</v>
      </c>
      <c r="I256" s="83" t="s">
        <v>21</v>
      </c>
      <c r="J256" s="89">
        <v>1</v>
      </c>
      <c r="K256" s="85">
        <v>100</v>
      </c>
      <c r="L256" s="86">
        <f>+J256*K256</f>
        <v>100</v>
      </c>
      <c r="P256" s="8"/>
    </row>
    <row r="257" spans="1:16" s="1" customFormat="1" x14ac:dyDescent="0.2">
      <c r="A257" s="72" t="s">
        <v>424</v>
      </c>
      <c r="B257" s="82">
        <v>46195</v>
      </c>
      <c r="C257" s="72" t="s">
        <v>15</v>
      </c>
      <c r="D257" s="83" t="s">
        <v>425</v>
      </c>
      <c r="E257" s="38" t="s">
        <v>426</v>
      </c>
      <c r="F257" s="53" t="s">
        <v>18</v>
      </c>
      <c r="G257" s="54" t="s">
        <v>19</v>
      </c>
      <c r="H257" s="45" t="s">
        <v>427</v>
      </c>
      <c r="I257" s="83" t="s">
        <v>21</v>
      </c>
      <c r="J257" s="89">
        <v>16</v>
      </c>
      <c r="K257" s="85">
        <v>140</v>
      </c>
      <c r="L257" s="86">
        <f t="shared" ref="L257:L302" si="4">+J257*K257</f>
        <v>2240</v>
      </c>
      <c r="P257" s="10"/>
    </row>
    <row r="258" spans="1:16" x14ac:dyDescent="0.2">
      <c r="A258" s="72" t="s">
        <v>265</v>
      </c>
      <c r="B258" s="82">
        <v>45684</v>
      </c>
      <c r="C258" s="72" t="s">
        <v>15</v>
      </c>
      <c r="D258" s="83" t="s">
        <v>428</v>
      </c>
      <c r="E258" s="38" t="s">
        <v>426</v>
      </c>
      <c r="F258" s="53" t="s">
        <v>18</v>
      </c>
      <c r="G258" s="54" t="s">
        <v>19</v>
      </c>
      <c r="H258" s="45" t="s">
        <v>429</v>
      </c>
      <c r="I258" s="83" t="s">
        <v>21</v>
      </c>
      <c r="J258" s="89">
        <v>45</v>
      </c>
      <c r="K258" s="85">
        <v>40</v>
      </c>
      <c r="L258" s="86">
        <f t="shared" si="4"/>
        <v>1800</v>
      </c>
      <c r="P258" s="8"/>
    </row>
    <row r="259" spans="1:16" ht="30" hidden="1" customHeight="1" x14ac:dyDescent="0.2">
      <c r="A259" s="72" t="s">
        <v>71</v>
      </c>
      <c r="B259" s="82">
        <v>46069</v>
      </c>
      <c r="C259" s="72" t="s">
        <v>15</v>
      </c>
      <c r="D259" s="83" t="s">
        <v>430</v>
      </c>
      <c r="E259" s="38" t="s">
        <v>426</v>
      </c>
      <c r="F259" s="83"/>
      <c r="G259" s="54" t="s">
        <v>19</v>
      </c>
      <c r="H259" s="45" t="s">
        <v>431</v>
      </c>
      <c r="I259" s="83" t="s">
        <v>21</v>
      </c>
      <c r="J259" s="89">
        <v>0</v>
      </c>
      <c r="K259" s="85">
        <v>60</v>
      </c>
      <c r="L259" s="86">
        <f t="shared" si="4"/>
        <v>0</v>
      </c>
      <c r="P259" s="8"/>
    </row>
    <row r="260" spans="1:16" ht="30" hidden="1" customHeight="1" x14ac:dyDescent="0.2">
      <c r="A260" s="72" t="s">
        <v>265</v>
      </c>
      <c r="B260" s="82">
        <v>45684</v>
      </c>
      <c r="C260" s="72" t="s">
        <v>15</v>
      </c>
      <c r="D260" s="83" t="s">
        <v>432</v>
      </c>
      <c r="E260" s="38" t="s">
        <v>426</v>
      </c>
      <c r="F260" s="83"/>
      <c r="G260" s="54" t="s">
        <v>19</v>
      </c>
      <c r="H260" s="45" t="s">
        <v>433</v>
      </c>
      <c r="I260" s="83" t="s">
        <v>86</v>
      </c>
      <c r="J260" s="89">
        <v>0</v>
      </c>
      <c r="K260" s="85">
        <v>50</v>
      </c>
      <c r="L260" s="86">
        <f t="shared" si="4"/>
        <v>0</v>
      </c>
      <c r="P260" s="8"/>
    </row>
    <row r="261" spans="1:16" ht="30" hidden="1" customHeight="1" x14ac:dyDescent="0.2">
      <c r="A261" s="72" t="s">
        <v>265</v>
      </c>
      <c r="B261" s="82">
        <v>45684</v>
      </c>
      <c r="C261" s="72" t="s">
        <v>15</v>
      </c>
      <c r="D261" s="83" t="s">
        <v>430</v>
      </c>
      <c r="E261" s="38" t="s">
        <v>426</v>
      </c>
      <c r="F261" s="83"/>
      <c r="G261" s="54" t="s">
        <v>19</v>
      </c>
      <c r="H261" s="45" t="s">
        <v>431</v>
      </c>
      <c r="I261" s="83" t="s">
        <v>86</v>
      </c>
      <c r="J261" s="89"/>
      <c r="K261" s="85">
        <v>60</v>
      </c>
      <c r="L261" s="86">
        <f t="shared" si="4"/>
        <v>0</v>
      </c>
      <c r="P261" s="8"/>
    </row>
    <row r="262" spans="1:16" hidden="1" x14ac:dyDescent="0.2">
      <c r="A262" s="72" t="s">
        <v>424</v>
      </c>
      <c r="B262" s="82">
        <v>46195</v>
      </c>
      <c r="C262" s="72" t="s">
        <v>15</v>
      </c>
      <c r="D262" s="83" t="s">
        <v>434</v>
      </c>
      <c r="E262" s="38" t="s">
        <v>426</v>
      </c>
      <c r="F262" s="53" t="s">
        <v>18</v>
      </c>
      <c r="G262" s="54" t="s">
        <v>19</v>
      </c>
      <c r="H262" s="45" t="s">
        <v>435</v>
      </c>
      <c r="I262" s="83" t="s">
        <v>418</v>
      </c>
      <c r="J262" s="89">
        <v>0</v>
      </c>
      <c r="K262" s="85">
        <v>74.75</v>
      </c>
      <c r="L262" s="86">
        <f t="shared" si="4"/>
        <v>0</v>
      </c>
      <c r="P262" s="8"/>
    </row>
    <row r="263" spans="1:16" x14ac:dyDescent="0.2">
      <c r="A263" s="72" t="s">
        <v>436</v>
      </c>
      <c r="B263" s="82" t="s">
        <v>437</v>
      </c>
      <c r="C263" s="72" t="s">
        <v>15</v>
      </c>
      <c r="D263" s="83" t="s">
        <v>438</v>
      </c>
      <c r="E263" s="38" t="s">
        <v>426</v>
      </c>
      <c r="F263" s="53" t="s">
        <v>18</v>
      </c>
      <c r="G263" s="54" t="s">
        <v>19</v>
      </c>
      <c r="H263" s="45" t="s">
        <v>439</v>
      </c>
      <c r="I263" s="83" t="s">
        <v>21</v>
      </c>
      <c r="J263" s="89">
        <v>1</v>
      </c>
      <c r="K263" s="85">
        <v>250</v>
      </c>
      <c r="L263" s="86">
        <f t="shared" si="4"/>
        <v>250</v>
      </c>
      <c r="P263" s="8"/>
    </row>
    <row r="264" spans="1:16" x14ac:dyDescent="0.2">
      <c r="A264" s="72" t="s">
        <v>424</v>
      </c>
      <c r="B264" s="82">
        <v>46195</v>
      </c>
      <c r="C264" s="72" t="s">
        <v>15</v>
      </c>
      <c r="D264" s="83" t="s">
        <v>440</v>
      </c>
      <c r="E264" s="38" t="s">
        <v>426</v>
      </c>
      <c r="F264" s="53" t="s">
        <v>18</v>
      </c>
      <c r="G264" s="54" t="s">
        <v>19</v>
      </c>
      <c r="H264" s="45" t="s">
        <v>441</v>
      </c>
      <c r="I264" s="83" t="s">
        <v>418</v>
      </c>
      <c r="J264" s="89">
        <v>10</v>
      </c>
      <c r="K264" s="85">
        <v>290.67</v>
      </c>
      <c r="L264" s="86">
        <f t="shared" si="4"/>
        <v>2906.7000000000003</v>
      </c>
      <c r="P264" s="8"/>
    </row>
    <row r="265" spans="1:16" x14ac:dyDescent="0.2">
      <c r="A265" s="72" t="s">
        <v>265</v>
      </c>
      <c r="B265" s="82">
        <v>45684</v>
      </c>
      <c r="C265" s="72" t="s">
        <v>15</v>
      </c>
      <c r="D265" s="83" t="s">
        <v>442</v>
      </c>
      <c r="E265" s="38" t="s">
        <v>426</v>
      </c>
      <c r="F265" s="53" t="s">
        <v>18</v>
      </c>
      <c r="G265" s="54" t="s">
        <v>19</v>
      </c>
      <c r="H265" s="45" t="s">
        <v>443</v>
      </c>
      <c r="I265" s="83" t="s">
        <v>21</v>
      </c>
      <c r="J265" s="89">
        <v>35</v>
      </c>
      <c r="K265" s="85">
        <v>250</v>
      </c>
      <c r="L265" s="86">
        <f t="shared" si="4"/>
        <v>8750</v>
      </c>
      <c r="P265" s="8"/>
    </row>
    <row r="266" spans="1:16" ht="30" hidden="1" customHeight="1" x14ac:dyDescent="0.2">
      <c r="A266" s="72" t="s">
        <v>194</v>
      </c>
      <c r="B266" s="82">
        <v>2016</v>
      </c>
      <c r="C266" s="72" t="s">
        <v>15</v>
      </c>
      <c r="D266" s="83" t="s">
        <v>444</v>
      </c>
      <c r="E266" s="38" t="s">
        <v>426</v>
      </c>
      <c r="F266" s="83"/>
      <c r="G266" s="54" t="s">
        <v>19</v>
      </c>
      <c r="H266" s="45" t="s">
        <v>445</v>
      </c>
      <c r="I266" s="83" t="s">
        <v>86</v>
      </c>
      <c r="J266" s="89"/>
      <c r="K266" s="85">
        <v>550</v>
      </c>
      <c r="L266" s="86">
        <f t="shared" si="4"/>
        <v>0</v>
      </c>
      <c r="P266" s="8"/>
    </row>
    <row r="267" spans="1:16" ht="30" hidden="1" customHeight="1" x14ac:dyDescent="0.2">
      <c r="A267" s="72">
        <v>54</v>
      </c>
      <c r="B267" s="82">
        <v>2016</v>
      </c>
      <c r="C267" s="72" t="s">
        <v>15</v>
      </c>
      <c r="D267" s="83" t="s">
        <v>446</v>
      </c>
      <c r="E267" s="38" t="s">
        <v>426</v>
      </c>
      <c r="F267" s="83"/>
      <c r="G267" s="54" t="s">
        <v>19</v>
      </c>
      <c r="H267" s="45" t="s">
        <v>447</v>
      </c>
      <c r="I267" s="83" t="s">
        <v>86</v>
      </c>
      <c r="J267" s="89"/>
      <c r="K267" s="85">
        <v>1300</v>
      </c>
      <c r="L267" s="86">
        <f t="shared" si="4"/>
        <v>0</v>
      </c>
      <c r="P267" s="8"/>
    </row>
    <row r="268" spans="1:16" x14ac:dyDescent="0.2">
      <c r="A268" s="72" t="s">
        <v>71</v>
      </c>
      <c r="B268" s="82">
        <v>46069</v>
      </c>
      <c r="C268" s="72" t="s">
        <v>15</v>
      </c>
      <c r="D268" s="83" t="s">
        <v>448</v>
      </c>
      <c r="E268" s="38" t="s">
        <v>426</v>
      </c>
      <c r="F268" s="53" t="s">
        <v>18</v>
      </c>
      <c r="G268" s="54" t="s">
        <v>19</v>
      </c>
      <c r="H268" s="45" t="s">
        <v>449</v>
      </c>
      <c r="I268" s="83" t="s">
        <v>50</v>
      </c>
      <c r="J268" s="89">
        <v>1</v>
      </c>
      <c r="K268" s="85">
        <v>500</v>
      </c>
      <c r="L268" s="86">
        <f t="shared" si="4"/>
        <v>500</v>
      </c>
      <c r="O268" s="12"/>
      <c r="P268" s="13"/>
    </row>
    <row r="269" spans="1:16" ht="30" hidden="1" customHeight="1" x14ac:dyDescent="0.2">
      <c r="A269" s="72" t="s">
        <v>416</v>
      </c>
      <c r="B269" s="82" t="s">
        <v>450</v>
      </c>
      <c r="C269" s="72" t="s">
        <v>15</v>
      </c>
      <c r="D269" s="83" t="s">
        <v>451</v>
      </c>
      <c r="E269" s="38" t="s">
        <v>426</v>
      </c>
      <c r="F269" s="83"/>
      <c r="G269" s="54" t="s">
        <v>19</v>
      </c>
      <c r="H269" s="45" t="s">
        <v>452</v>
      </c>
      <c r="I269" s="83" t="s">
        <v>86</v>
      </c>
      <c r="J269" s="89">
        <v>0</v>
      </c>
      <c r="K269" s="85">
        <v>950</v>
      </c>
      <c r="L269" s="86">
        <f t="shared" si="4"/>
        <v>0</v>
      </c>
      <c r="P269" s="8"/>
    </row>
    <row r="270" spans="1:16" x14ac:dyDescent="0.2">
      <c r="A270" s="72" t="s">
        <v>227</v>
      </c>
      <c r="B270" s="82" t="s">
        <v>453</v>
      </c>
      <c r="C270" s="72" t="s">
        <v>15</v>
      </c>
      <c r="D270" s="83" t="s">
        <v>454</v>
      </c>
      <c r="E270" s="38" t="s">
        <v>426</v>
      </c>
      <c r="F270" s="53" t="s">
        <v>18</v>
      </c>
      <c r="G270" s="54" t="s">
        <v>19</v>
      </c>
      <c r="H270" s="45" t="s">
        <v>455</v>
      </c>
      <c r="I270" s="83" t="s">
        <v>21</v>
      </c>
      <c r="J270" s="89">
        <v>2</v>
      </c>
      <c r="K270" s="85">
        <v>250</v>
      </c>
      <c r="L270" s="86">
        <f t="shared" si="4"/>
        <v>500</v>
      </c>
      <c r="P270" s="8"/>
    </row>
    <row r="271" spans="1:16" ht="30" hidden="1" customHeight="1" x14ac:dyDescent="0.2">
      <c r="A271" s="72" t="s">
        <v>416</v>
      </c>
      <c r="B271" s="82">
        <v>45105</v>
      </c>
      <c r="C271" s="72" t="s">
        <v>15</v>
      </c>
      <c r="D271" s="83" t="s">
        <v>456</v>
      </c>
      <c r="E271" s="38" t="s">
        <v>426</v>
      </c>
      <c r="F271" s="83"/>
      <c r="G271" s="54" t="s">
        <v>19</v>
      </c>
      <c r="H271" s="45" t="s">
        <v>457</v>
      </c>
      <c r="I271" s="83" t="s">
        <v>41</v>
      </c>
      <c r="J271" s="89">
        <v>0</v>
      </c>
      <c r="K271" s="85">
        <v>225</v>
      </c>
      <c r="L271" s="86">
        <f t="shared" si="4"/>
        <v>0</v>
      </c>
      <c r="P271" s="8"/>
    </row>
    <row r="272" spans="1:16" x14ac:dyDescent="0.2">
      <c r="A272" s="72" t="s">
        <v>424</v>
      </c>
      <c r="B272" s="82">
        <v>46195</v>
      </c>
      <c r="C272" s="72" t="s">
        <v>15</v>
      </c>
      <c r="D272" s="83" t="s">
        <v>458</v>
      </c>
      <c r="E272" s="38" t="s">
        <v>426</v>
      </c>
      <c r="F272" s="53" t="s">
        <v>18</v>
      </c>
      <c r="G272" s="54" t="s">
        <v>19</v>
      </c>
      <c r="H272" s="45" t="s">
        <v>459</v>
      </c>
      <c r="I272" s="83" t="s">
        <v>418</v>
      </c>
      <c r="J272" s="89">
        <v>18</v>
      </c>
      <c r="K272" s="85">
        <v>177.25</v>
      </c>
      <c r="L272" s="86">
        <f t="shared" si="4"/>
        <v>3190.5</v>
      </c>
      <c r="P272" s="8"/>
    </row>
    <row r="273" spans="1:16" hidden="1" x14ac:dyDescent="0.2">
      <c r="A273" s="72" t="s">
        <v>424</v>
      </c>
      <c r="B273" s="82">
        <v>46195</v>
      </c>
      <c r="C273" s="72" t="s">
        <v>15</v>
      </c>
      <c r="D273" s="83" t="s">
        <v>15</v>
      </c>
      <c r="E273" s="38" t="s">
        <v>426</v>
      </c>
      <c r="F273" s="53" t="s">
        <v>18</v>
      </c>
      <c r="G273" s="54" t="s">
        <v>19</v>
      </c>
      <c r="H273" s="45" t="s">
        <v>460</v>
      </c>
      <c r="I273" s="83" t="s">
        <v>418</v>
      </c>
      <c r="J273" s="89">
        <v>0</v>
      </c>
      <c r="K273" s="85">
        <v>317.8</v>
      </c>
      <c r="L273" s="86">
        <f t="shared" si="4"/>
        <v>0</v>
      </c>
      <c r="O273" s="12"/>
      <c r="P273" s="8"/>
    </row>
    <row r="274" spans="1:16" x14ac:dyDescent="0.2">
      <c r="A274" s="72" t="s">
        <v>424</v>
      </c>
      <c r="B274" s="82">
        <v>46195</v>
      </c>
      <c r="C274" s="72" t="s">
        <v>15</v>
      </c>
      <c r="D274" s="83" t="s">
        <v>461</v>
      </c>
      <c r="E274" s="38" t="s">
        <v>426</v>
      </c>
      <c r="F274" s="53" t="s">
        <v>18</v>
      </c>
      <c r="G274" s="54" t="s">
        <v>19</v>
      </c>
      <c r="H274" s="45" t="s">
        <v>462</v>
      </c>
      <c r="I274" s="83" t="s">
        <v>418</v>
      </c>
      <c r="J274" s="89">
        <v>33</v>
      </c>
      <c r="K274" s="85">
        <v>166.42</v>
      </c>
      <c r="L274" s="86">
        <f t="shared" si="4"/>
        <v>5491.86</v>
      </c>
      <c r="P274" s="8"/>
    </row>
    <row r="275" spans="1:16" ht="30" hidden="1" customHeight="1" x14ac:dyDescent="0.2">
      <c r="A275" s="72" t="s">
        <v>187</v>
      </c>
      <c r="B275" s="82">
        <v>42529</v>
      </c>
      <c r="C275" s="72" t="s">
        <v>15</v>
      </c>
      <c r="D275" s="83" t="s">
        <v>463</v>
      </c>
      <c r="E275" s="38"/>
      <c r="F275" s="83"/>
      <c r="G275" s="54" t="s">
        <v>19</v>
      </c>
      <c r="H275" s="45" t="s">
        <v>464</v>
      </c>
      <c r="I275" s="83" t="s">
        <v>21</v>
      </c>
      <c r="J275" s="89">
        <v>0</v>
      </c>
      <c r="K275" s="85">
        <v>450</v>
      </c>
      <c r="L275" s="86">
        <f t="shared" si="4"/>
        <v>0</v>
      </c>
      <c r="P275" s="8"/>
    </row>
    <row r="276" spans="1:16" x14ac:dyDescent="0.2">
      <c r="A276" s="72" t="s">
        <v>75</v>
      </c>
      <c r="B276" s="82">
        <v>46161</v>
      </c>
      <c r="C276" s="72" t="s">
        <v>15</v>
      </c>
      <c r="D276" s="83" t="s">
        <v>465</v>
      </c>
      <c r="E276" s="38" t="s">
        <v>426</v>
      </c>
      <c r="F276" s="53" t="s">
        <v>18</v>
      </c>
      <c r="G276" s="54" t="s">
        <v>19</v>
      </c>
      <c r="H276" s="45" t="s">
        <v>466</v>
      </c>
      <c r="I276" s="83" t="s">
        <v>21</v>
      </c>
      <c r="J276" s="89">
        <v>11</v>
      </c>
      <c r="K276" s="85">
        <v>84</v>
      </c>
      <c r="L276" s="86">
        <f t="shared" si="4"/>
        <v>924</v>
      </c>
      <c r="P276" s="8"/>
    </row>
    <row r="277" spans="1:16" x14ac:dyDescent="0.2">
      <c r="A277" s="72" t="s">
        <v>467</v>
      </c>
      <c r="B277" s="82">
        <v>45856</v>
      </c>
      <c r="C277" s="72" t="s">
        <v>15</v>
      </c>
      <c r="D277" s="83" t="s">
        <v>468</v>
      </c>
      <c r="E277" s="38" t="s">
        <v>426</v>
      </c>
      <c r="F277" s="53" t="s">
        <v>18</v>
      </c>
      <c r="G277" s="54" t="s">
        <v>19</v>
      </c>
      <c r="H277" s="45" t="s">
        <v>469</v>
      </c>
      <c r="I277" s="83" t="s">
        <v>21</v>
      </c>
      <c r="J277" s="89">
        <v>6</v>
      </c>
      <c r="K277" s="85">
        <v>325</v>
      </c>
      <c r="L277" s="86">
        <f t="shared" si="4"/>
        <v>1950</v>
      </c>
      <c r="P277" s="8"/>
    </row>
    <row r="278" spans="1:16" x14ac:dyDescent="0.2">
      <c r="A278" s="72" t="s">
        <v>47</v>
      </c>
      <c r="B278" s="82">
        <v>45973</v>
      </c>
      <c r="C278" s="72" t="s">
        <v>15</v>
      </c>
      <c r="D278" s="83" t="s">
        <v>470</v>
      </c>
      <c r="E278" s="38" t="s">
        <v>426</v>
      </c>
      <c r="F278" s="53" t="s">
        <v>18</v>
      </c>
      <c r="G278" s="54" t="s">
        <v>19</v>
      </c>
      <c r="H278" s="45" t="s">
        <v>471</v>
      </c>
      <c r="I278" s="83" t="s">
        <v>21</v>
      </c>
      <c r="J278" s="89">
        <v>5</v>
      </c>
      <c r="K278" s="85">
        <v>275.43</v>
      </c>
      <c r="L278" s="86">
        <f t="shared" si="4"/>
        <v>1377.15</v>
      </c>
      <c r="P278" s="8"/>
    </row>
    <row r="279" spans="1:16" ht="30" hidden="1" customHeight="1" x14ac:dyDescent="0.2">
      <c r="A279" s="72" t="s">
        <v>194</v>
      </c>
      <c r="B279" s="82">
        <v>2016</v>
      </c>
      <c r="C279" s="72" t="s">
        <v>15</v>
      </c>
      <c r="D279" s="83" t="s">
        <v>472</v>
      </c>
      <c r="E279" s="38" t="s">
        <v>426</v>
      </c>
      <c r="F279" s="83"/>
      <c r="G279" s="54" t="s">
        <v>19</v>
      </c>
      <c r="H279" s="45" t="s">
        <v>473</v>
      </c>
      <c r="I279" s="83" t="s">
        <v>21</v>
      </c>
      <c r="J279" s="89">
        <v>0</v>
      </c>
      <c r="K279" s="85">
        <v>450</v>
      </c>
      <c r="L279" s="86">
        <f t="shared" si="4"/>
        <v>0</v>
      </c>
      <c r="P279" s="8"/>
    </row>
    <row r="280" spans="1:16" x14ac:dyDescent="0.2">
      <c r="A280" s="72" t="s">
        <v>424</v>
      </c>
      <c r="B280" s="82">
        <v>46195</v>
      </c>
      <c r="C280" s="72" t="s">
        <v>15</v>
      </c>
      <c r="D280" s="72" t="s">
        <v>15</v>
      </c>
      <c r="E280" s="38" t="s">
        <v>426</v>
      </c>
      <c r="F280" s="53" t="s">
        <v>18</v>
      </c>
      <c r="G280" s="54" t="s">
        <v>19</v>
      </c>
      <c r="H280" s="45" t="s">
        <v>474</v>
      </c>
      <c r="I280" s="83" t="s">
        <v>21</v>
      </c>
      <c r="J280" s="89">
        <v>3</v>
      </c>
      <c r="K280" s="85">
        <v>1100</v>
      </c>
      <c r="L280" s="86">
        <f t="shared" si="4"/>
        <v>3300</v>
      </c>
      <c r="P280" s="8"/>
    </row>
    <row r="281" spans="1:16" x14ac:dyDescent="0.2">
      <c r="A281" s="72" t="s">
        <v>424</v>
      </c>
      <c r="B281" s="82">
        <v>46195</v>
      </c>
      <c r="C281" s="72" t="s">
        <v>15</v>
      </c>
      <c r="D281" s="72" t="s">
        <v>15</v>
      </c>
      <c r="E281" s="38" t="s">
        <v>426</v>
      </c>
      <c r="F281" s="53" t="s">
        <v>18</v>
      </c>
      <c r="G281" s="54" t="s">
        <v>19</v>
      </c>
      <c r="H281" s="45" t="s">
        <v>475</v>
      </c>
      <c r="I281" s="83" t="s">
        <v>21</v>
      </c>
      <c r="J281" s="89">
        <v>3</v>
      </c>
      <c r="K281" s="85">
        <v>1850</v>
      </c>
      <c r="L281" s="86">
        <f t="shared" si="4"/>
        <v>5550</v>
      </c>
      <c r="P281" s="8"/>
    </row>
    <row r="282" spans="1:16" s="1" customFormat="1" x14ac:dyDescent="0.2">
      <c r="A282" s="72" t="s">
        <v>71</v>
      </c>
      <c r="B282" s="82">
        <v>46069</v>
      </c>
      <c r="C282" s="72" t="s">
        <v>15</v>
      </c>
      <c r="D282" s="83" t="s">
        <v>476</v>
      </c>
      <c r="E282" s="38" t="s">
        <v>426</v>
      </c>
      <c r="F282" s="53" t="s">
        <v>18</v>
      </c>
      <c r="G282" s="54" t="s">
        <v>19</v>
      </c>
      <c r="H282" s="45" t="s">
        <v>477</v>
      </c>
      <c r="I282" s="83" t="s">
        <v>21</v>
      </c>
      <c r="J282" s="89">
        <v>4</v>
      </c>
      <c r="K282" s="85">
        <v>235</v>
      </c>
      <c r="L282" s="86">
        <f t="shared" si="4"/>
        <v>940</v>
      </c>
      <c r="P282" s="10"/>
    </row>
    <row r="283" spans="1:16" ht="11.25" customHeight="1" x14ac:dyDescent="0.2">
      <c r="A283" s="72" t="s">
        <v>467</v>
      </c>
      <c r="B283" s="82">
        <v>45856</v>
      </c>
      <c r="C283" s="72" t="s">
        <v>15</v>
      </c>
      <c r="D283" s="83" t="s">
        <v>478</v>
      </c>
      <c r="E283" s="38" t="s">
        <v>426</v>
      </c>
      <c r="F283" s="53" t="s">
        <v>18</v>
      </c>
      <c r="G283" s="54" t="s">
        <v>19</v>
      </c>
      <c r="H283" s="45" t="s">
        <v>479</v>
      </c>
      <c r="I283" s="83" t="s">
        <v>50</v>
      </c>
      <c r="J283" s="89">
        <v>8</v>
      </c>
      <c r="K283" s="85">
        <v>70.8</v>
      </c>
      <c r="L283" s="86">
        <f t="shared" si="4"/>
        <v>566.4</v>
      </c>
      <c r="P283" s="8"/>
    </row>
    <row r="284" spans="1:16" ht="30" hidden="1" customHeight="1" x14ac:dyDescent="0.2">
      <c r="A284" s="72" t="s">
        <v>15</v>
      </c>
      <c r="B284" s="82" t="s">
        <v>15</v>
      </c>
      <c r="C284" s="72" t="s">
        <v>15</v>
      </c>
      <c r="D284" s="83" t="s">
        <v>480</v>
      </c>
      <c r="E284" s="38" t="s">
        <v>426</v>
      </c>
      <c r="F284" s="83"/>
      <c r="G284" s="54" t="s">
        <v>19</v>
      </c>
      <c r="H284" s="45" t="s">
        <v>481</v>
      </c>
      <c r="I284" s="83" t="s">
        <v>86</v>
      </c>
      <c r="J284" s="89">
        <v>0</v>
      </c>
      <c r="K284" s="85">
        <v>250</v>
      </c>
      <c r="L284" s="86">
        <f t="shared" si="4"/>
        <v>0</v>
      </c>
      <c r="P284" s="8"/>
    </row>
    <row r="285" spans="1:16" ht="30" hidden="1" customHeight="1" x14ac:dyDescent="0.2">
      <c r="A285" s="72" t="s">
        <v>482</v>
      </c>
      <c r="B285" s="82">
        <v>44978</v>
      </c>
      <c r="C285" s="72" t="s">
        <v>15</v>
      </c>
      <c r="D285" s="83" t="s">
        <v>478</v>
      </c>
      <c r="E285" s="38" t="s">
        <v>426</v>
      </c>
      <c r="F285" s="83"/>
      <c r="G285" s="54" t="s">
        <v>19</v>
      </c>
      <c r="H285" s="45" t="s">
        <v>479</v>
      </c>
      <c r="I285" s="83" t="s">
        <v>50</v>
      </c>
      <c r="J285" s="89"/>
      <c r="K285" s="85">
        <v>250</v>
      </c>
      <c r="L285" s="86">
        <f t="shared" si="4"/>
        <v>0</v>
      </c>
      <c r="P285" s="8"/>
    </row>
    <row r="286" spans="1:16" s="1" customFormat="1" x14ac:dyDescent="0.2">
      <c r="A286" s="72" t="s">
        <v>71</v>
      </c>
      <c r="B286" s="82">
        <v>46069</v>
      </c>
      <c r="C286" s="72" t="s">
        <v>15</v>
      </c>
      <c r="D286" s="83" t="s">
        <v>483</v>
      </c>
      <c r="E286" s="38" t="s">
        <v>426</v>
      </c>
      <c r="F286" s="53" t="s">
        <v>18</v>
      </c>
      <c r="G286" s="54" t="s">
        <v>19</v>
      </c>
      <c r="H286" s="45" t="s">
        <v>484</v>
      </c>
      <c r="I286" s="83" t="s">
        <v>21</v>
      </c>
      <c r="J286" s="89">
        <v>1</v>
      </c>
      <c r="K286" s="85">
        <v>250</v>
      </c>
      <c r="L286" s="86">
        <f t="shared" si="4"/>
        <v>250</v>
      </c>
      <c r="P286" s="10"/>
    </row>
    <row r="287" spans="1:16" x14ac:dyDescent="0.2">
      <c r="A287" s="72" t="s">
        <v>665</v>
      </c>
      <c r="B287" s="82">
        <v>46252</v>
      </c>
      <c r="C287" s="72" t="s">
        <v>15</v>
      </c>
      <c r="D287" s="83" t="s">
        <v>485</v>
      </c>
      <c r="E287" s="38" t="s">
        <v>426</v>
      </c>
      <c r="F287" s="53" t="s">
        <v>18</v>
      </c>
      <c r="G287" s="54" t="s">
        <v>19</v>
      </c>
      <c r="H287" s="45" t="s">
        <v>486</v>
      </c>
      <c r="I287" s="83" t="s">
        <v>21</v>
      </c>
      <c r="J287" s="89">
        <v>1</v>
      </c>
      <c r="K287" s="85">
        <v>975</v>
      </c>
      <c r="L287" s="86">
        <f t="shared" si="4"/>
        <v>975</v>
      </c>
      <c r="P287" s="8"/>
    </row>
    <row r="288" spans="1:16" ht="30" hidden="1" customHeight="1" x14ac:dyDescent="0.2">
      <c r="A288" s="72" t="s">
        <v>333</v>
      </c>
      <c r="B288" s="82">
        <v>2012</v>
      </c>
      <c r="C288" s="72" t="s">
        <v>15</v>
      </c>
      <c r="D288" s="83" t="s">
        <v>487</v>
      </c>
      <c r="E288" s="38" t="s">
        <v>426</v>
      </c>
      <c r="F288" s="83"/>
      <c r="G288" s="54" t="s">
        <v>19</v>
      </c>
      <c r="H288" s="45" t="s">
        <v>488</v>
      </c>
      <c r="I288" s="83" t="s">
        <v>21</v>
      </c>
      <c r="J288" s="89"/>
      <c r="K288" s="85">
        <v>250</v>
      </c>
      <c r="L288" s="86">
        <f t="shared" si="4"/>
        <v>0</v>
      </c>
      <c r="P288" s="8"/>
    </row>
    <row r="289" spans="1:16" ht="30" hidden="1" customHeight="1" x14ac:dyDescent="0.2">
      <c r="A289" s="72" t="s">
        <v>333</v>
      </c>
      <c r="B289" s="82">
        <v>2012</v>
      </c>
      <c r="C289" s="72" t="s">
        <v>15</v>
      </c>
      <c r="D289" s="83" t="s">
        <v>489</v>
      </c>
      <c r="E289" s="38" t="s">
        <v>426</v>
      </c>
      <c r="F289" s="83"/>
      <c r="G289" s="54" t="s">
        <v>19</v>
      </c>
      <c r="H289" s="45" t="s">
        <v>490</v>
      </c>
      <c r="I289" s="83" t="s">
        <v>21</v>
      </c>
      <c r="J289" s="89"/>
      <c r="K289" s="85">
        <v>250</v>
      </c>
      <c r="L289" s="86">
        <f t="shared" si="4"/>
        <v>0</v>
      </c>
      <c r="P289" s="8"/>
    </row>
    <row r="290" spans="1:16" ht="12.75" customHeight="1" x14ac:dyDescent="0.2">
      <c r="A290" s="72" t="s">
        <v>665</v>
      </c>
      <c r="B290" s="82">
        <v>46226</v>
      </c>
      <c r="C290" s="72" t="s">
        <v>15</v>
      </c>
      <c r="D290" s="83" t="s">
        <v>491</v>
      </c>
      <c r="E290" s="38" t="s">
        <v>426</v>
      </c>
      <c r="F290" s="53" t="s">
        <v>18</v>
      </c>
      <c r="G290" s="54" t="s">
        <v>19</v>
      </c>
      <c r="H290" s="45" t="s">
        <v>492</v>
      </c>
      <c r="I290" s="83" t="s">
        <v>21</v>
      </c>
      <c r="J290" s="89">
        <v>13</v>
      </c>
      <c r="K290" s="85">
        <v>167.71</v>
      </c>
      <c r="L290" s="86">
        <f t="shared" si="4"/>
        <v>2180.23</v>
      </c>
      <c r="P290" s="8"/>
    </row>
    <row r="291" spans="1:16" ht="30" hidden="1" customHeight="1" x14ac:dyDescent="0.2">
      <c r="A291" s="72" t="s">
        <v>333</v>
      </c>
      <c r="B291" s="82">
        <v>2012</v>
      </c>
      <c r="C291" s="72" t="s">
        <v>15</v>
      </c>
      <c r="D291" s="83" t="s">
        <v>493</v>
      </c>
      <c r="E291" s="38" t="s">
        <v>426</v>
      </c>
      <c r="F291" s="83"/>
      <c r="G291" s="54" t="s">
        <v>19</v>
      </c>
      <c r="H291" s="45" t="s">
        <v>494</v>
      </c>
      <c r="I291" s="83" t="s">
        <v>21</v>
      </c>
      <c r="J291" s="89">
        <v>0</v>
      </c>
      <c r="K291" s="85">
        <v>250</v>
      </c>
      <c r="L291" s="86">
        <f t="shared" si="4"/>
        <v>0</v>
      </c>
      <c r="P291" s="8"/>
    </row>
    <row r="292" spans="1:16" ht="30" hidden="1" customHeight="1" x14ac:dyDescent="0.2">
      <c r="A292" s="72" t="s">
        <v>333</v>
      </c>
      <c r="B292" s="82">
        <v>2012</v>
      </c>
      <c r="C292" s="72" t="s">
        <v>15</v>
      </c>
      <c r="D292" s="83" t="s">
        <v>495</v>
      </c>
      <c r="E292" s="38" t="s">
        <v>426</v>
      </c>
      <c r="F292" s="83"/>
      <c r="G292" s="54" t="s">
        <v>19</v>
      </c>
      <c r="H292" s="45" t="s">
        <v>496</v>
      </c>
      <c r="I292" s="83" t="s">
        <v>21</v>
      </c>
      <c r="J292" s="89">
        <v>0</v>
      </c>
      <c r="K292" s="85">
        <v>250</v>
      </c>
      <c r="L292" s="86">
        <f t="shared" si="4"/>
        <v>0</v>
      </c>
      <c r="P292" s="8"/>
    </row>
    <row r="293" spans="1:16" ht="30" hidden="1" customHeight="1" x14ac:dyDescent="0.2">
      <c r="A293" s="72" t="s">
        <v>15</v>
      </c>
      <c r="B293" s="82" t="s">
        <v>15</v>
      </c>
      <c r="C293" s="72" t="s">
        <v>15</v>
      </c>
      <c r="D293" s="83" t="s">
        <v>497</v>
      </c>
      <c r="E293" s="38" t="s">
        <v>426</v>
      </c>
      <c r="F293" s="83"/>
      <c r="G293" s="54" t="s">
        <v>19</v>
      </c>
      <c r="H293" s="45" t="s">
        <v>498</v>
      </c>
      <c r="I293" s="83" t="s">
        <v>21</v>
      </c>
      <c r="J293" s="89">
        <v>0</v>
      </c>
      <c r="K293" s="85">
        <v>250</v>
      </c>
      <c r="L293" s="86">
        <f t="shared" si="4"/>
        <v>0</v>
      </c>
      <c r="P293" s="8"/>
    </row>
    <row r="294" spans="1:16" ht="30" hidden="1" customHeight="1" x14ac:dyDescent="0.2">
      <c r="A294" s="72" t="s">
        <v>499</v>
      </c>
      <c r="B294" s="82">
        <v>2017</v>
      </c>
      <c r="C294" s="72" t="s">
        <v>15</v>
      </c>
      <c r="D294" s="83" t="s">
        <v>487</v>
      </c>
      <c r="E294" s="38" t="s">
        <v>426</v>
      </c>
      <c r="F294" s="83"/>
      <c r="G294" s="54" t="s">
        <v>19</v>
      </c>
      <c r="H294" s="45" t="s">
        <v>488</v>
      </c>
      <c r="I294" s="83" t="s">
        <v>21</v>
      </c>
      <c r="J294" s="89"/>
      <c r="K294" s="85">
        <v>250</v>
      </c>
      <c r="L294" s="86">
        <f t="shared" si="4"/>
        <v>0</v>
      </c>
      <c r="P294" s="8"/>
    </row>
    <row r="295" spans="1:16" s="1" customFormat="1" ht="30" hidden="1" customHeight="1" x14ac:dyDescent="0.2">
      <c r="A295" s="72" t="s">
        <v>499</v>
      </c>
      <c r="B295" s="82">
        <v>42798</v>
      </c>
      <c r="C295" s="72" t="s">
        <v>15</v>
      </c>
      <c r="D295" s="83" t="s">
        <v>500</v>
      </c>
      <c r="E295" s="38" t="s">
        <v>426</v>
      </c>
      <c r="F295" s="83"/>
      <c r="G295" s="54" t="s">
        <v>19</v>
      </c>
      <c r="H295" s="45" t="s">
        <v>501</v>
      </c>
      <c r="I295" s="83" t="s">
        <v>21</v>
      </c>
      <c r="J295" s="89">
        <v>0</v>
      </c>
      <c r="K295" s="85">
        <v>250</v>
      </c>
      <c r="L295" s="86">
        <f t="shared" si="4"/>
        <v>0</v>
      </c>
      <c r="P295" s="10"/>
    </row>
    <row r="296" spans="1:16" ht="30" hidden="1" customHeight="1" x14ac:dyDescent="0.2">
      <c r="A296" s="72" t="s">
        <v>227</v>
      </c>
      <c r="B296" s="82" t="s">
        <v>453</v>
      </c>
      <c r="C296" s="72" t="s">
        <v>15</v>
      </c>
      <c r="D296" s="72" t="s">
        <v>15</v>
      </c>
      <c r="E296" s="38" t="s">
        <v>426</v>
      </c>
      <c r="F296" s="72"/>
      <c r="G296" s="54" t="s">
        <v>19</v>
      </c>
      <c r="H296" s="45" t="s">
        <v>502</v>
      </c>
      <c r="I296" s="83" t="s">
        <v>21</v>
      </c>
      <c r="J296" s="89">
        <v>0</v>
      </c>
      <c r="K296" s="85">
        <v>250</v>
      </c>
      <c r="L296" s="86">
        <f t="shared" si="4"/>
        <v>0</v>
      </c>
      <c r="P296" s="8"/>
    </row>
    <row r="297" spans="1:16" ht="30" hidden="1" customHeight="1" x14ac:dyDescent="0.2">
      <c r="A297" s="72" t="s">
        <v>482</v>
      </c>
      <c r="B297" s="82" t="s">
        <v>503</v>
      </c>
      <c r="C297" s="72" t="s">
        <v>15</v>
      </c>
      <c r="D297" s="83" t="s">
        <v>15</v>
      </c>
      <c r="E297" s="38" t="s">
        <v>426</v>
      </c>
      <c r="F297" s="83"/>
      <c r="G297" s="54" t="s">
        <v>19</v>
      </c>
      <c r="H297" s="45" t="s">
        <v>504</v>
      </c>
      <c r="I297" s="83" t="s">
        <v>21</v>
      </c>
      <c r="J297" s="89"/>
      <c r="K297" s="85">
        <v>250</v>
      </c>
      <c r="L297" s="86">
        <f t="shared" si="4"/>
        <v>0</v>
      </c>
      <c r="P297" s="8"/>
    </row>
    <row r="298" spans="1:16" x14ac:dyDescent="0.2">
      <c r="A298" s="72" t="s">
        <v>665</v>
      </c>
      <c r="B298" s="82">
        <v>46252</v>
      </c>
      <c r="C298" s="72" t="s">
        <v>15</v>
      </c>
      <c r="D298" s="72" t="s">
        <v>15</v>
      </c>
      <c r="E298" s="38" t="s">
        <v>426</v>
      </c>
      <c r="F298" s="53" t="s">
        <v>18</v>
      </c>
      <c r="G298" s="54" t="s">
        <v>19</v>
      </c>
      <c r="H298" s="45" t="s">
        <v>505</v>
      </c>
      <c r="I298" s="83" t="s">
        <v>418</v>
      </c>
      <c r="J298" s="89">
        <v>15</v>
      </c>
      <c r="K298" s="85">
        <v>725</v>
      </c>
      <c r="L298" s="86">
        <f t="shared" si="4"/>
        <v>10875</v>
      </c>
      <c r="P298" s="8"/>
    </row>
    <row r="299" spans="1:16" x14ac:dyDescent="0.2">
      <c r="A299" s="72" t="s">
        <v>424</v>
      </c>
      <c r="B299" s="82">
        <v>46195</v>
      </c>
      <c r="C299" s="72" t="s">
        <v>15</v>
      </c>
      <c r="D299" s="72" t="s">
        <v>15</v>
      </c>
      <c r="E299" s="39" t="s">
        <v>506</v>
      </c>
      <c r="F299" s="53" t="s">
        <v>18</v>
      </c>
      <c r="G299" s="54" t="s">
        <v>19</v>
      </c>
      <c r="H299" s="45" t="s">
        <v>507</v>
      </c>
      <c r="I299" s="83" t="s">
        <v>21</v>
      </c>
      <c r="J299" s="89">
        <v>1</v>
      </c>
      <c r="K299" s="85">
        <v>2800</v>
      </c>
      <c r="L299" s="86">
        <f t="shared" si="4"/>
        <v>2800</v>
      </c>
      <c r="P299" s="8"/>
    </row>
    <row r="300" spans="1:16" x14ac:dyDescent="0.2">
      <c r="A300" s="72" t="s">
        <v>47</v>
      </c>
      <c r="B300" s="82">
        <v>45973</v>
      </c>
      <c r="C300" s="72" t="s">
        <v>15</v>
      </c>
      <c r="D300" s="83" t="s">
        <v>15</v>
      </c>
      <c r="E300" s="38" t="s">
        <v>426</v>
      </c>
      <c r="F300" s="53" t="s">
        <v>18</v>
      </c>
      <c r="G300" s="54" t="s">
        <v>19</v>
      </c>
      <c r="H300" s="45" t="s">
        <v>508</v>
      </c>
      <c r="I300" s="83" t="s">
        <v>21</v>
      </c>
      <c r="J300" s="89">
        <v>26</v>
      </c>
      <c r="K300" s="85">
        <v>250</v>
      </c>
      <c r="L300" s="86">
        <f t="shared" si="4"/>
        <v>6500</v>
      </c>
      <c r="P300" s="8"/>
    </row>
    <row r="301" spans="1:16" ht="30" hidden="1" customHeight="1" x14ac:dyDescent="0.2">
      <c r="A301" s="72" t="s">
        <v>227</v>
      </c>
      <c r="B301" s="82" t="s">
        <v>453</v>
      </c>
      <c r="C301" s="72" t="s">
        <v>15</v>
      </c>
      <c r="D301" s="83" t="s">
        <v>15</v>
      </c>
      <c r="E301" s="38"/>
      <c r="F301" s="83"/>
      <c r="G301" s="54" t="s">
        <v>19</v>
      </c>
      <c r="H301" s="45" t="s">
        <v>509</v>
      </c>
      <c r="I301" s="83" t="s">
        <v>21</v>
      </c>
      <c r="J301" s="89">
        <v>0</v>
      </c>
      <c r="K301" s="85">
        <v>2500</v>
      </c>
      <c r="L301" s="86">
        <f t="shared" si="4"/>
        <v>0</v>
      </c>
      <c r="P301" s="8"/>
    </row>
    <row r="302" spans="1:16" x14ac:dyDescent="0.2">
      <c r="A302" s="72" t="s">
        <v>424</v>
      </c>
      <c r="B302" s="82">
        <v>46195</v>
      </c>
      <c r="C302" s="72" t="s">
        <v>15</v>
      </c>
      <c r="D302" s="83" t="s">
        <v>510</v>
      </c>
      <c r="E302" s="38" t="s">
        <v>426</v>
      </c>
      <c r="F302" s="53" t="s">
        <v>18</v>
      </c>
      <c r="G302" s="54" t="s">
        <v>19</v>
      </c>
      <c r="H302" s="45" t="s">
        <v>511</v>
      </c>
      <c r="I302" s="83" t="s">
        <v>21</v>
      </c>
      <c r="J302" s="89">
        <v>52</v>
      </c>
      <c r="K302" s="85">
        <v>110</v>
      </c>
      <c r="L302" s="86">
        <f t="shared" si="4"/>
        <v>5720</v>
      </c>
      <c r="P302" s="8"/>
    </row>
    <row r="303" spans="1:16" ht="30" hidden="1" customHeight="1" x14ac:dyDescent="0.2">
      <c r="A303" s="72" t="s">
        <v>333</v>
      </c>
      <c r="B303" s="72">
        <v>2012</v>
      </c>
      <c r="C303" s="72" t="s">
        <v>15</v>
      </c>
      <c r="D303" s="83" t="s">
        <v>512</v>
      </c>
      <c r="E303" s="38"/>
      <c r="F303" s="83"/>
      <c r="G303" s="54" t="s">
        <v>19</v>
      </c>
      <c r="H303" s="45" t="s">
        <v>513</v>
      </c>
      <c r="I303" s="83" t="s">
        <v>86</v>
      </c>
      <c r="J303" s="89">
        <v>0</v>
      </c>
      <c r="K303" s="85">
        <v>850</v>
      </c>
      <c r="L303" s="86">
        <f>J:J*K:K</f>
        <v>0</v>
      </c>
      <c r="P303" s="8"/>
    </row>
    <row r="304" spans="1:16" ht="30" hidden="1" customHeight="1" x14ac:dyDescent="0.2">
      <c r="A304" s="72" t="s">
        <v>194</v>
      </c>
      <c r="B304" s="72">
        <v>2016</v>
      </c>
      <c r="C304" s="72" t="s">
        <v>15</v>
      </c>
      <c r="D304" s="83" t="s">
        <v>514</v>
      </c>
      <c r="E304" s="38"/>
      <c r="F304" s="83"/>
      <c r="G304" s="54" t="s">
        <v>19</v>
      </c>
      <c r="H304" s="45" t="s">
        <v>515</v>
      </c>
      <c r="I304" s="83" t="s">
        <v>86</v>
      </c>
      <c r="J304" s="89">
        <v>0</v>
      </c>
      <c r="K304" s="85">
        <v>2600</v>
      </c>
      <c r="L304" s="86">
        <f>J:J*K:K</f>
        <v>0</v>
      </c>
      <c r="P304" s="8"/>
    </row>
    <row r="305" spans="1:16" ht="30" hidden="1" customHeight="1" x14ac:dyDescent="0.2">
      <c r="A305" s="72" t="s">
        <v>15</v>
      </c>
      <c r="B305" s="72" t="s">
        <v>15</v>
      </c>
      <c r="C305" s="72" t="s">
        <v>15</v>
      </c>
      <c r="D305" s="83" t="s">
        <v>516</v>
      </c>
      <c r="E305" s="38"/>
      <c r="F305" s="83"/>
      <c r="G305" s="54" t="s">
        <v>19</v>
      </c>
      <c r="H305" s="45" t="s">
        <v>517</v>
      </c>
      <c r="I305" s="83" t="s">
        <v>86</v>
      </c>
      <c r="J305" s="89">
        <v>0</v>
      </c>
      <c r="K305" s="85">
        <v>1900</v>
      </c>
      <c r="L305" s="86">
        <f>J:J*K:K</f>
        <v>0</v>
      </c>
      <c r="P305" s="8"/>
    </row>
    <row r="306" spans="1:16" ht="30" hidden="1" customHeight="1" x14ac:dyDescent="0.2">
      <c r="A306" s="72" t="s">
        <v>15</v>
      </c>
      <c r="B306" s="72" t="s">
        <v>15</v>
      </c>
      <c r="C306" s="72" t="s">
        <v>15</v>
      </c>
      <c r="D306" s="83" t="s">
        <v>518</v>
      </c>
      <c r="E306" s="38"/>
      <c r="F306" s="83"/>
      <c r="G306" s="54" t="s">
        <v>19</v>
      </c>
      <c r="H306" s="45" t="s">
        <v>519</v>
      </c>
      <c r="I306" s="83" t="s">
        <v>86</v>
      </c>
      <c r="J306" s="89">
        <v>0</v>
      </c>
      <c r="K306" s="85">
        <v>250</v>
      </c>
      <c r="L306" s="86">
        <f>+J306*K306</f>
        <v>0</v>
      </c>
      <c r="P306" s="8"/>
    </row>
    <row r="307" spans="1:16" ht="30" hidden="1" customHeight="1" x14ac:dyDescent="0.2">
      <c r="A307" s="72" t="s">
        <v>15</v>
      </c>
      <c r="B307" s="72" t="s">
        <v>15</v>
      </c>
      <c r="C307" s="72" t="s">
        <v>15</v>
      </c>
      <c r="D307" s="83" t="s">
        <v>520</v>
      </c>
      <c r="E307" s="38"/>
      <c r="F307" s="83"/>
      <c r="G307" s="54" t="s">
        <v>19</v>
      </c>
      <c r="H307" s="45" t="s">
        <v>521</v>
      </c>
      <c r="I307" s="83" t="s">
        <v>86</v>
      </c>
      <c r="J307" s="89">
        <v>0</v>
      </c>
      <c r="K307" s="85">
        <v>300</v>
      </c>
      <c r="L307" s="86">
        <f t="shared" ref="L307:L313" si="5">+J307*K307</f>
        <v>0</v>
      </c>
      <c r="P307" s="8"/>
    </row>
    <row r="308" spans="1:16" ht="30" hidden="1" customHeight="1" x14ac:dyDescent="0.2">
      <c r="A308" s="72" t="s">
        <v>15</v>
      </c>
      <c r="B308" s="72" t="s">
        <v>15</v>
      </c>
      <c r="C308" s="72" t="s">
        <v>15</v>
      </c>
      <c r="D308" s="83" t="s">
        <v>522</v>
      </c>
      <c r="E308" s="38"/>
      <c r="F308" s="83"/>
      <c r="G308" s="54" t="s">
        <v>19</v>
      </c>
      <c r="H308" s="45" t="s">
        <v>523</v>
      </c>
      <c r="I308" s="83" t="s">
        <v>86</v>
      </c>
      <c r="J308" s="89">
        <v>0</v>
      </c>
      <c r="K308" s="85">
        <v>950</v>
      </c>
      <c r="L308" s="86">
        <f t="shared" si="5"/>
        <v>0</v>
      </c>
      <c r="P308" s="8"/>
    </row>
    <row r="309" spans="1:16" ht="30" hidden="1" customHeight="1" x14ac:dyDescent="0.2">
      <c r="A309" s="72" t="s">
        <v>194</v>
      </c>
      <c r="B309" s="72">
        <v>2016</v>
      </c>
      <c r="C309" s="72" t="s">
        <v>15</v>
      </c>
      <c r="D309" s="83" t="s">
        <v>524</v>
      </c>
      <c r="E309" s="38"/>
      <c r="F309" s="83"/>
      <c r="G309" s="54" t="s">
        <v>19</v>
      </c>
      <c r="H309" s="45" t="s">
        <v>525</v>
      </c>
      <c r="I309" s="83" t="s">
        <v>86</v>
      </c>
      <c r="J309" s="89">
        <v>0</v>
      </c>
      <c r="K309" s="85">
        <v>400</v>
      </c>
      <c r="L309" s="86">
        <f t="shared" si="5"/>
        <v>0</v>
      </c>
      <c r="P309" s="8"/>
    </row>
    <row r="310" spans="1:16" ht="30" hidden="1" customHeight="1" x14ac:dyDescent="0.2">
      <c r="A310" s="72" t="s">
        <v>15</v>
      </c>
      <c r="B310" s="72" t="s">
        <v>15</v>
      </c>
      <c r="C310" s="72" t="s">
        <v>15</v>
      </c>
      <c r="D310" s="83" t="s">
        <v>526</v>
      </c>
      <c r="E310" s="38"/>
      <c r="F310" s="83"/>
      <c r="G310" s="54" t="s">
        <v>19</v>
      </c>
      <c r="H310" s="45" t="s">
        <v>527</v>
      </c>
      <c r="I310" s="83" t="s">
        <v>86</v>
      </c>
      <c r="J310" s="89">
        <v>0</v>
      </c>
      <c r="K310" s="85">
        <v>200</v>
      </c>
      <c r="L310" s="86">
        <f t="shared" si="5"/>
        <v>0</v>
      </c>
      <c r="P310" s="8"/>
    </row>
    <row r="311" spans="1:16" ht="30" hidden="1" customHeight="1" x14ac:dyDescent="0.2">
      <c r="A311" s="72" t="s">
        <v>212</v>
      </c>
      <c r="B311" s="77">
        <v>43028</v>
      </c>
      <c r="C311" s="72" t="s">
        <v>15</v>
      </c>
      <c r="D311" s="83" t="s">
        <v>528</v>
      </c>
      <c r="E311" s="38"/>
      <c r="F311" s="83"/>
      <c r="G311" s="54" t="s">
        <v>19</v>
      </c>
      <c r="H311" s="45" t="s">
        <v>529</v>
      </c>
      <c r="I311" s="83" t="s">
        <v>86</v>
      </c>
      <c r="J311" s="89">
        <v>0</v>
      </c>
      <c r="K311" s="85">
        <v>670</v>
      </c>
      <c r="L311" s="86">
        <f t="shared" si="5"/>
        <v>0</v>
      </c>
      <c r="P311" s="8"/>
    </row>
    <row r="312" spans="1:16" ht="30" hidden="1" customHeight="1" x14ac:dyDescent="0.2">
      <c r="A312" s="72" t="s">
        <v>530</v>
      </c>
      <c r="B312" s="77" t="s">
        <v>531</v>
      </c>
      <c r="C312" s="72" t="s">
        <v>15</v>
      </c>
      <c r="D312" s="83" t="s">
        <v>15</v>
      </c>
      <c r="E312" s="38"/>
      <c r="F312" s="83"/>
      <c r="G312" s="54" t="s">
        <v>19</v>
      </c>
      <c r="H312" s="45" t="s">
        <v>532</v>
      </c>
      <c r="I312" s="95" t="s">
        <v>533</v>
      </c>
      <c r="J312" s="89">
        <v>0</v>
      </c>
      <c r="K312" s="85">
        <v>158</v>
      </c>
      <c r="L312" s="86">
        <f t="shared" si="5"/>
        <v>0</v>
      </c>
      <c r="P312" s="8"/>
    </row>
    <row r="313" spans="1:16" ht="30" hidden="1" customHeight="1" x14ac:dyDescent="0.2">
      <c r="A313" s="72" t="s">
        <v>530</v>
      </c>
      <c r="B313" s="77" t="s">
        <v>531</v>
      </c>
      <c r="C313" s="72" t="s">
        <v>15</v>
      </c>
      <c r="D313" s="83" t="s">
        <v>15</v>
      </c>
      <c r="E313" s="38"/>
      <c r="F313" s="83"/>
      <c r="G313" s="54" t="s">
        <v>19</v>
      </c>
      <c r="H313" s="45" t="s">
        <v>534</v>
      </c>
      <c r="I313" s="95" t="s">
        <v>535</v>
      </c>
      <c r="J313" s="89">
        <v>0</v>
      </c>
      <c r="K313" s="85">
        <v>99</v>
      </c>
      <c r="L313" s="86">
        <f t="shared" si="5"/>
        <v>0</v>
      </c>
      <c r="P313" s="8"/>
    </row>
    <row r="314" spans="1:16" ht="30" hidden="1" customHeight="1" x14ac:dyDescent="0.2">
      <c r="A314" s="72" t="s">
        <v>32</v>
      </c>
      <c r="B314" s="82">
        <v>45453</v>
      </c>
      <c r="C314" s="72" t="s">
        <v>15</v>
      </c>
      <c r="D314" s="83" t="s">
        <v>15</v>
      </c>
      <c r="E314" s="38"/>
      <c r="F314" s="83"/>
      <c r="G314" s="54" t="s">
        <v>19</v>
      </c>
      <c r="H314" s="45" t="s">
        <v>536</v>
      </c>
      <c r="I314" s="95" t="s">
        <v>86</v>
      </c>
      <c r="J314" s="89">
        <v>0</v>
      </c>
      <c r="K314" s="85">
        <v>2000</v>
      </c>
      <c r="L314" s="86">
        <f>+J314*K314</f>
        <v>0</v>
      </c>
      <c r="P314" s="8"/>
    </row>
    <row r="315" spans="1:16" x14ac:dyDescent="0.2">
      <c r="A315" s="72" t="s">
        <v>279</v>
      </c>
      <c r="B315" s="82">
        <v>44900</v>
      </c>
      <c r="C315" s="72" t="s">
        <v>15</v>
      </c>
      <c r="D315" s="83" t="s">
        <v>537</v>
      </c>
      <c r="E315" s="38" t="s">
        <v>63</v>
      </c>
      <c r="F315" s="53" t="s">
        <v>18</v>
      </c>
      <c r="G315" s="54" t="s">
        <v>19</v>
      </c>
      <c r="H315" s="45" t="s">
        <v>538</v>
      </c>
      <c r="I315" s="83" t="s">
        <v>21</v>
      </c>
      <c r="J315" s="89">
        <v>4</v>
      </c>
      <c r="K315" s="85">
        <v>1889.92</v>
      </c>
      <c r="L315" s="86">
        <f t="shared" ref="L315:L379" si="6">+J315*K315</f>
        <v>7559.68</v>
      </c>
      <c r="P315" s="8"/>
    </row>
    <row r="316" spans="1:16" ht="30" hidden="1" customHeight="1" x14ac:dyDescent="0.2">
      <c r="A316" s="72" t="s">
        <v>539</v>
      </c>
      <c r="B316" s="82">
        <v>45372</v>
      </c>
      <c r="C316" s="72" t="s">
        <v>15</v>
      </c>
      <c r="D316" s="83" t="s">
        <v>540</v>
      </c>
      <c r="E316" s="38"/>
      <c r="F316" s="83"/>
      <c r="G316" s="54" t="s">
        <v>19</v>
      </c>
      <c r="H316" s="45" t="s">
        <v>541</v>
      </c>
      <c r="I316" s="83" t="s">
        <v>21</v>
      </c>
      <c r="J316" s="89">
        <v>0</v>
      </c>
      <c r="K316" s="85">
        <v>185</v>
      </c>
      <c r="L316" s="86">
        <f t="shared" si="6"/>
        <v>0</v>
      </c>
      <c r="P316" s="8"/>
    </row>
    <row r="317" spans="1:16" ht="30" hidden="1" customHeight="1" x14ac:dyDescent="0.2">
      <c r="A317" s="96" t="s">
        <v>15</v>
      </c>
      <c r="B317" s="97" t="s">
        <v>15</v>
      </c>
      <c r="C317" s="96" t="s">
        <v>15</v>
      </c>
      <c r="D317" s="90" t="s">
        <v>542</v>
      </c>
      <c r="E317" s="41"/>
      <c r="F317" s="90"/>
      <c r="G317" s="54" t="s">
        <v>19</v>
      </c>
      <c r="H317" s="49" t="s">
        <v>543</v>
      </c>
      <c r="I317" s="83" t="s">
        <v>21</v>
      </c>
      <c r="J317" s="98">
        <v>0</v>
      </c>
      <c r="K317" s="99">
        <v>96</v>
      </c>
      <c r="L317" s="86">
        <f t="shared" si="6"/>
        <v>0</v>
      </c>
      <c r="P317" s="8"/>
    </row>
    <row r="318" spans="1:16" ht="30" hidden="1" customHeight="1" x14ac:dyDescent="0.2">
      <c r="A318" s="72" t="s">
        <v>482</v>
      </c>
      <c r="B318" s="82">
        <v>44978</v>
      </c>
      <c r="C318" s="72" t="s">
        <v>15</v>
      </c>
      <c r="D318" s="83" t="s">
        <v>510</v>
      </c>
      <c r="E318" s="38"/>
      <c r="F318" s="83"/>
      <c r="G318" s="54" t="s">
        <v>19</v>
      </c>
      <c r="H318" s="49" t="s">
        <v>511</v>
      </c>
      <c r="I318" s="83" t="s">
        <v>21</v>
      </c>
      <c r="J318" s="98"/>
      <c r="K318" s="99">
        <v>110</v>
      </c>
      <c r="L318" s="86">
        <f t="shared" si="6"/>
        <v>0</v>
      </c>
      <c r="P318" s="8"/>
    </row>
    <row r="319" spans="1:16" ht="30" hidden="1" customHeight="1" x14ac:dyDescent="0.2">
      <c r="A319" s="72" t="s">
        <v>194</v>
      </c>
      <c r="B319" s="82">
        <v>2016</v>
      </c>
      <c r="C319" s="72" t="s">
        <v>15</v>
      </c>
      <c r="D319" s="83" t="s">
        <v>544</v>
      </c>
      <c r="E319" s="38"/>
      <c r="F319" s="83"/>
      <c r="G319" s="54" t="s">
        <v>19</v>
      </c>
      <c r="H319" s="45" t="s">
        <v>545</v>
      </c>
      <c r="I319" s="83" t="s">
        <v>21</v>
      </c>
      <c r="J319" s="89"/>
      <c r="K319" s="85">
        <v>150</v>
      </c>
      <c r="L319" s="86">
        <f t="shared" si="6"/>
        <v>0</v>
      </c>
      <c r="P319" s="8"/>
    </row>
    <row r="320" spans="1:16" ht="30" hidden="1" customHeight="1" x14ac:dyDescent="0.2">
      <c r="A320" s="72" t="s">
        <v>279</v>
      </c>
      <c r="B320" s="82">
        <v>44900</v>
      </c>
      <c r="C320" s="72" t="s">
        <v>15</v>
      </c>
      <c r="D320" s="83" t="s">
        <v>546</v>
      </c>
      <c r="E320" s="38"/>
      <c r="F320" s="83"/>
      <c r="G320" s="54" t="s">
        <v>19</v>
      </c>
      <c r="H320" s="45" t="s">
        <v>547</v>
      </c>
      <c r="I320" s="83" t="s">
        <v>21</v>
      </c>
      <c r="J320" s="89"/>
      <c r="K320" s="85">
        <v>124</v>
      </c>
      <c r="L320" s="86">
        <f t="shared" si="6"/>
        <v>0</v>
      </c>
      <c r="P320" s="8"/>
    </row>
    <row r="321" spans="1:16" ht="30" hidden="1" customHeight="1" x14ac:dyDescent="0.2">
      <c r="A321" s="72" t="s">
        <v>80</v>
      </c>
      <c r="B321" s="82">
        <v>44148</v>
      </c>
      <c r="C321" s="72" t="s">
        <v>15</v>
      </c>
      <c r="D321" s="83" t="s">
        <v>548</v>
      </c>
      <c r="E321" s="38"/>
      <c r="F321" s="83"/>
      <c r="G321" s="54" t="s">
        <v>19</v>
      </c>
      <c r="H321" s="45" t="s">
        <v>549</v>
      </c>
      <c r="I321" s="83" t="s">
        <v>21</v>
      </c>
      <c r="J321" s="89">
        <v>0</v>
      </c>
      <c r="K321" s="85">
        <v>6369</v>
      </c>
      <c r="L321" s="86">
        <f t="shared" si="6"/>
        <v>0</v>
      </c>
      <c r="P321" s="8"/>
    </row>
    <row r="322" spans="1:16" ht="30" hidden="1" customHeight="1" x14ac:dyDescent="0.2">
      <c r="A322" s="72" t="s">
        <v>194</v>
      </c>
      <c r="B322" s="82">
        <v>2016</v>
      </c>
      <c r="C322" s="72" t="s">
        <v>15</v>
      </c>
      <c r="D322" s="83" t="s">
        <v>550</v>
      </c>
      <c r="E322" s="38"/>
      <c r="F322" s="83"/>
      <c r="G322" s="54" t="s">
        <v>19</v>
      </c>
      <c r="H322" s="45" t="s">
        <v>551</v>
      </c>
      <c r="I322" s="83" t="s">
        <v>21</v>
      </c>
      <c r="J322" s="89"/>
      <c r="K322" s="85">
        <v>2217.5</v>
      </c>
      <c r="L322" s="86">
        <f t="shared" si="6"/>
        <v>0</v>
      </c>
      <c r="P322" s="8"/>
    </row>
    <row r="323" spans="1:16" ht="30" hidden="1" customHeight="1" x14ac:dyDescent="0.2">
      <c r="A323" s="72" t="s">
        <v>194</v>
      </c>
      <c r="B323" s="82">
        <v>2016</v>
      </c>
      <c r="C323" s="72" t="s">
        <v>15</v>
      </c>
      <c r="D323" s="83" t="s">
        <v>552</v>
      </c>
      <c r="E323" s="38"/>
      <c r="F323" s="83"/>
      <c r="G323" s="54" t="s">
        <v>19</v>
      </c>
      <c r="H323" s="45" t="s">
        <v>553</v>
      </c>
      <c r="I323" s="83" t="s">
        <v>21</v>
      </c>
      <c r="J323" s="89">
        <v>0</v>
      </c>
      <c r="K323" s="85">
        <v>450</v>
      </c>
      <c r="L323" s="86">
        <f t="shared" si="6"/>
        <v>0</v>
      </c>
      <c r="P323" s="8"/>
    </row>
    <row r="324" spans="1:16" ht="30" hidden="1" customHeight="1" x14ac:dyDescent="0.2">
      <c r="A324" s="72" t="s">
        <v>15</v>
      </c>
      <c r="B324" s="82" t="s">
        <v>15</v>
      </c>
      <c r="C324" s="72" t="s">
        <v>15</v>
      </c>
      <c r="D324" s="83" t="s">
        <v>554</v>
      </c>
      <c r="E324" s="38"/>
      <c r="F324" s="83"/>
      <c r="G324" s="54" t="s">
        <v>19</v>
      </c>
      <c r="H324" s="45" t="s">
        <v>555</v>
      </c>
      <c r="I324" s="83" t="s">
        <v>21</v>
      </c>
      <c r="J324" s="89">
        <v>0</v>
      </c>
      <c r="K324" s="85">
        <v>275.35000000000002</v>
      </c>
      <c r="L324" s="86">
        <f t="shared" si="6"/>
        <v>0</v>
      </c>
      <c r="P324" s="8"/>
    </row>
    <row r="325" spans="1:16" ht="30" hidden="1" customHeight="1" x14ac:dyDescent="0.2">
      <c r="A325" s="72" t="s">
        <v>15</v>
      </c>
      <c r="B325" s="82" t="s">
        <v>15</v>
      </c>
      <c r="C325" s="72" t="s">
        <v>15</v>
      </c>
      <c r="D325" s="83" t="s">
        <v>556</v>
      </c>
      <c r="E325" s="38"/>
      <c r="F325" s="83"/>
      <c r="G325" s="54" t="s">
        <v>19</v>
      </c>
      <c r="H325" s="45" t="s">
        <v>557</v>
      </c>
      <c r="I325" s="83" t="s">
        <v>21</v>
      </c>
      <c r="J325" s="89">
        <v>0</v>
      </c>
      <c r="K325" s="85">
        <v>50000</v>
      </c>
      <c r="L325" s="86">
        <f t="shared" si="6"/>
        <v>0</v>
      </c>
      <c r="P325" s="8"/>
    </row>
    <row r="326" spans="1:16" ht="30" hidden="1" customHeight="1" x14ac:dyDescent="0.2">
      <c r="A326" s="72" t="s">
        <v>194</v>
      </c>
      <c r="B326" s="82">
        <v>2016</v>
      </c>
      <c r="C326" s="72" t="s">
        <v>15</v>
      </c>
      <c r="D326" s="83" t="s">
        <v>15</v>
      </c>
      <c r="E326" s="38"/>
      <c r="F326" s="83"/>
      <c r="G326" s="54" t="s">
        <v>19</v>
      </c>
      <c r="H326" s="45" t="s">
        <v>558</v>
      </c>
      <c r="I326" s="83" t="s">
        <v>21</v>
      </c>
      <c r="J326" s="89">
        <v>0</v>
      </c>
      <c r="K326" s="85">
        <v>215</v>
      </c>
      <c r="L326" s="86">
        <f t="shared" si="6"/>
        <v>0</v>
      </c>
      <c r="P326" s="8"/>
    </row>
    <row r="327" spans="1:16" ht="30" hidden="1" customHeight="1" x14ac:dyDescent="0.2">
      <c r="A327" s="72" t="s">
        <v>333</v>
      </c>
      <c r="B327" s="82">
        <v>42782</v>
      </c>
      <c r="C327" s="72" t="s">
        <v>15</v>
      </c>
      <c r="D327" s="83" t="s">
        <v>15</v>
      </c>
      <c r="E327" s="38"/>
      <c r="F327" s="83"/>
      <c r="G327" s="54" t="s">
        <v>19</v>
      </c>
      <c r="H327" s="45" t="s">
        <v>559</v>
      </c>
      <c r="I327" s="83" t="s">
        <v>21</v>
      </c>
      <c r="J327" s="89"/>
      <c r="K327" s="85">
        <v>220</v>
      </c>
      <c r="L327" s="86">
        <f t="shared" si="6"/>
        <v>0</v>
      </c>
      <c r="P327" s="8"/>
    </row>
    <row r="328" spans="1:16" ht="30" hidden="1" customHeight="1" x14ac:dyDescent="0.2">
      <c r="A328" s="72" t="s">
        <v>560</v>
      </c>
      <c r="B328" s="82">
        <v>43392</v>
      </c>
      <c r="C328" s="72" t="s">
        <v>15</v>
      </c>
      <c r="D328" s="83" t="s">
        <v>15</v>
      </c>
      <c r="E328" s="38"/>
      <c r="F328" s="83"/>
      <c r="G328" s="54" t="s">
        <v>19</v>
      </c>
      <c r="H328" s="45" t="s">
        <v>561</v>
      </c>
      <c r="I328" s="83" t="s">
        <v>21</v>
      </c>
      <c r="J328" s="89"/>
      <c r="K328" s="85">
        <v>105.93</v>
      </c>
      <c r="L328" s="86">
        <f t="shared" si="6"/>
        <v>0</v>
      </c>
      <c r="P328" s="8"/>
    </row>
    <row r="329" spans="1:16" ht="30" hidden="1" customHeight="1" x14ac:dyDescent="0.2">
      <c r="A329" s="72" t="s">
        <v>560</v>
      </c>
      <c r="B329" s="82">
        <v>43392</v>
      </c>
      <c r="C329" s="72" t="s">
        <v>15</v>
      </c>
      <c r="D329" s="83" t="s">
        <v>15</v>
      </c>
      <c r="E329" s="38"/>
      <c r="F329" s="83"/>
      <c r="G329" s="54" t="s">
        <v>19</v>
      </c>
      <c r="H329" s="45" t="s">
        <v>562</v>
      </c>
      <c r="I329" s="83" t="s">
        <v>21</v>
      </c>
      <c r="J329" s="89"/>
      <c r="K329" s="85">
        <v>80.5</v>
      </c>
      <c r="L329" s="86">
        <f t="shared" si="6"/>
        <v>0</v>
      </c>
      <c r="P329" s="8"/>
    </row>
    <row r="330" spans="1:16" ht="30" hidden="1" customHeight="1" x14ac:dyDescent="0.2">
      <c r="A330" s="72" t="s">
        <v>563</v>
      </c>
      <c r="B330" s="82">
        <v>42901</v>
      </c>
      <c r="C330" s="72" t="s">
        <v>15</v>
      </c>
      <c r="D330" s="83" t="s">
        <v>15</v>
      </c>
      <c r="E330" s="38"/>
      <c r="F330" s="83"/>
      <c r="G330" s="54" t="s">
        <v>19</v>
      </c>
      <c r="H330" s="45" t="s">
        <v>564</v>
      </c>
      <c r="I330" s="83" t="s">
        <v>21</v>
      </c>
      <c r="J330" s="89">
        <v>0</v>
      </c>
      <c r="K330" s="85">
        <v>995.76</v>
      </c>
      <c r="L330" s="86">
        <f t="shared" si="6"/>
        <v>0</v>
      </c>
      <c r="P330" s="8"/>
    </row>
    <row r="331" spans="1:16" ht="30" hidden="1" customHeight="1" x14ac:dyDescent="0.2">
      <c r="A331" s="72" t="s">
        <v>560</v>
      </c>
      <c r="B331" s="82">
        <v>43392</v>
      </c>
      <c r="C331" s="72" t="s">
        <v>15</v>
      </c>
      <c r="D331" s="83" t="s">
        <v>15</v>
      </c>
      <c r="E331" s="38"/>
      <c r="F331" s="83"/>
      <c r="G331" s="54" t="s">
        <v>19</v>
      </c>
      <c r="H331" s="45" t="s">
        <v>561</v>
      </c>
      <c r="I331" s="83" t="s">
        <v>21</v>
      </c>
      <c r="J331" s="89"/>
      <c r="K331" s="85">
        <v>50</v>
      </c>
      <c r="L331" s="86">
        <f t="shared" si="6"/>
        <v>0</v>
      </c>
      <c r="P331" s="8"/>
    </row>
    <row r="332" spans="1:16" ht="30" hidden="1" customHeight="1" x14ac:dyDescent="0.2">
      <c r="A332" s="72" t="s">
        <v>565</v>
      </c>
      <c r="B332" s="82">
        <v>44900</v>
      </c>
      <c r="C332" s="72" t="s">
        <v>15</v>
      </c>
      <c r="D332" s="83" t="s">
        <v>546</v>
      </c>
      <c r="E332" s="38"/>
      <c r="F332" s="83"/>
      <c r="G332" s="54" t="s">
        <v>19</v>
      </c>
      <c r="H332" s="45" t="s">
        <v>547</v>
      </c>
      <c r="I332" s="83" t="s">
        <v>21</v>
      </c>
      <c r="J332" s="89"/>
      <c r="K332" s="85">
        <v>124</v>
      </c>
      <c r="L332" s="86">
        <f t="shared" si="6"/>
        <v>0</v>
      </c>
      <c r="P332" s="8"/>
    </row>
    <row r="333" spans="1:16" ht="30" hidden="1" customHeight="1" x14ac:dyDescent="0.2">
      <c r="A333" s="72" t="s">
        <v>566</v>
      </c>
      <c r="B333" s="82" t="s">
        <v>15</v>
      </c>
      <c r="C333" s="72" t="s">
        <v>15</v>
      </c>
      <c r="D333" s="83" t="s">
        <v>550</v>
      </c>
      <c r="E333" s="38"/>
      <c r="F333" s="83"/>
      <c r="G333" s="54" t="s">
        <v>19</v>
      </c>
      <c r="H333" s="45" t="s">
        <v>551</v>
      </c>
      <c r="I333" s="83" t="s">
        <v>21</v>
      </c>
      <c r="J333" s="89"/>
      <c r="K333" s="85">
        <v>2217</v>
      </c>
      <c r="L333" s="86">
        <f t="shared" si="6"/>
        <v>0</v>
      </c>
      <c r="P333" s="8"/>
    </row>
    <row r="334" spans="1:16" x14ac:dyDescent="0.2">
      <c r="A334" s="72" t="s">
        <v>567</v>
      </c>
      <c r="B334" s="82" t="s">
        <v>568</v>
      </c>
      <c r="C334" s="83" t="s">
        <v>15</v>
      </c>
      <c r="D334" s="83" t="s">
        <v>15</v>
      </c>
      <c r="E334" s="38" t="s">
        <v>63</v>
      </c>
      <c r="F334" s="53" t="s">
        <v>18</v>
      </c>
      <c r="G334" s="54" t="s">
        <v>19</v>
      </c>
      <c r="H334" s="45" t="s">
        <v>569</v>
      </c>
      <c r="I334" s="83" t="s">
        <v>21</v>
      </c>
      <c r="J334" s="89">
        <v>4</v>
      </c>
      <c r="K334" s="85">
        <v>750</v>
      </c>
      <c r="L334" s="86">
        <f t="shared" si="6"/>
        <v>3000</v>
      </c>
      <c r="P334" s="8"/>
    </row>
    <row r="335" spans="1:16" ht="30" hidden="1" customHeight="1" x14ac:dyDescent="0.2">
      <c r="A335" s="72" t="s">
        <v>570</v>
      </c>
      <c r="B335" s="82" t="s">
        <v>571</v>
      </c>
      <c r="C335" s="83" t="s">
        <v>15</v>
      </c>
      <c r="D335" s="83" t="s">
        <v>15</v>
      </c>
      <c r="E335" s="38"/>
      <c r="F335" s="83"/>
      <c r="G335" s="54" t="s">
        <v>19</v>
      </c>
      <c r="H335" s="45" t="s">
        <v>572</v>
      </c>
      <c r="I335" s="83" t="s">
        <v>21</v>
      </c>
      <c r="J335" s="89"/>
      <c r="K335" s="85">
        <v>1900</v>
      </c>
      <c r="L335" s="86">
        <f t="shared" si="6"/>
        <v>0</v>
      </c>
      <c r="P335" s="8"/>
    </row>
    <row r="336" spans="1:16" ht="30" hidden="1" customHeight="1" x14ac:dyDescent="0.2">
      <c r="A336" s="72" t="s">
        <v>573</v>
      </c>
      <c r="B336" s="82">
        <v>44171</v>
      </c>
      <c r="C336" s="72" t="s">
        <v>15</v>
      </c>
      <c r="D336" s="83" t="s">
        <v>574</v>
      </c>
      <c r="E336" s="38"/>
      <c r="F336" s="83"/>
      <c r="G336" s="54" t="s">
        <v>19</v>
      </c>
      <c r="H336" s="45" t="s">
        <v>575</v>
      </c>
      <c r="I336" s="83" t="s">
        <v>21</v>
      </c>
      <c r="J336" s="89"/>
      <c r="K336" s="85">
        <v>4050</v>
      </c>
      <c r="L336" s="86">
        <f t="shared" si="6"/>
        <v>0</v>
      </c>
      <c r="P336" s="8"/>
    </row>
    <row r="337" spans="1:16" ht="12.75" customHeight="1" x14ac:dyDescent="0.2">
      <c r="A337" s="72" t="s">
        <v>665</v>
      </c>
      <c r="B337" s="82">
        <v>46223</v>
      </c>
      <c r="C337" s="83" t="s">
        <v>15</v>
      </c>
      <c r="D337" s="83" t="s">
        <v>15</v>
      </c>
      <c r="E337" s="38" t="s">
        <v>426</v>
      </c>
      <c r="F337" s="53" t="s">
        <v>18</v>
      </c>
      <c r="G337" s="54" t="s">
        <v>19</v>
      </c>
      <c r="H337" s="45" t="s">
        <v>576</v>
      </c>
      <c r="I337" s="83" t="s">
        <v>21</v>
      </c>
      <c r="J337" s="89">
        <v>50</v>
      </c>
      <c r="K337" s="85">
        <v>40</v>
      </c>
      <c r="L337" s="86">
        <f t="shared" si="6"/>
        <v>2000</v>
      </c>
      <c r="P337" s="8"/>
    </row>
    <row r="338" spans="1:16" ht="30" hidden="1" customHeight="1" x14ac:dyDescent="0.2">
      <c r="A338" s="72" t="s">
        <v>577</v>
      </c>
      <c r="B338" s="82">
        <v>43684</v>
      </c>
      <c r="C338" s="83" t="s">
        <v>15</v>
      </c>
      <c r="D338" s="83" t="s">
        <v>15</v>
      </c>
      <c r="E338" s="38"/>
      <c r="F338" s="83"/>
      <c r="G338" s="54" t="s">
        <v>19</v>
      </c>
      <c r="H338" s="45" t="s">
        <v>578</v>
      </c>
      <c r="I338" s="83" t="s">
        <v>21</v>
      </c>
      <c r="J338" s="89">
        <v>0</v>
      </c>
      <c r="K338" s="85">
        <v>378</v>
      </c>
      <c r="L338" s="86">
        <f t="shared" si="6"/>
        <v>0</v>
      </c>
      <c r="P338" s="8"/>
    </row>
    <row r="339" spans="1:16" ht="30" hidden="1" customHeight="1" x14ac:dyDescent="0.2">
      <c r="A339" s="72" t="s">
        <v>579</v>
      </c>
      <c r="B339" s="82">
        <v>44368</v>
      </c>
      <c r="C339" s="83" t="s">
        <v>15</v>
      </c>
      <c r="D339" s="83" t="s">
        <v>15</v>
      </c>
      <c r="E339" s="38"/>
      <c r="F339" s="83"/>
      <c r="G339" s="54" t="s">
        <v>19</v>
      </c>
      <c r="H339" s="45" t="s">
        <v>572</v>
      </c>
      <c r="I339" s="83" t="s">
        <v>21</v>
      </c>
      <c r="J339" s="89"/>
      <c r="K339" s="85">
        <v>1900</v>
      </c>
      <c r="L339" s="86">
        <f t="shared" si="6"/>
        <v>0</v>
      </c>
      <c r="P339" s="8"/>
    </row>
    <row r="340" spans="1:16" ht="30" hidden="1" customHeight="1" x14ac:dyDescent="0.2">
      <c r="A340" s="72" t="s">
        <v>482</v>
      </c>
      <c r="B340" s="82">
        <v>44978</v>
      </c>
      <c r="C340" s="72" t="s">
        <v>15</v>
      </c>
      <c r="D340" s="83" t="s">
        <v>15</v>
      </c>
      <c r="E340" s="38"/>
      <c r="F340" s="83"/>
      <c r="G340" s="54" t="s">
        <v>19</v>
      </c>
      <c r="H340" s="45" t="s">
        <v>576</v>
      </c>
      <c r="I340" s="83" t="s">
        <v>21</v>
      </c>
      <c r="J340" s="89"/>
      <c r="K340" s="85">
        <v>250</v>
      </c>
      <c r="L340" s="86">
        <f t="shared" si="6"/>
        <v>0</v>
      </c>
      <c r="P340" s="8"/>
    </row>
    <row r="341" spans="1:16" ht="12.75" customHeight="1" x14ac:dyDescent="0.2">
      <c r="A341" s="72" t="s">
        <v>665</v>
      </c>
      <c r="B341" s="82">
        <v>46223</v>
      </c>
      <c r="C341" s="83" t="s">
        <v>15</v>
      </c>
      <c r="D341" s="83" t="s">
        <v>15</v>
      </c>
      <c r="E341" s="38" t="s">
        <v>426</v>
      </c>
      <c r="F341" s="53" t="s">
        <v>18</v>
      </c>
      <c r="G341" s="54" t="s">
        <v>19</v>
      </c>
      <c r="H341" s="45" t="s">
        <v>666</v>
      </c>
      <c r="I341" s="83" t="s">
        <v>21</v>
      </c>
      <c r="J341" s="89">
        <v>25</v>
      </c>
      <c r="K341" s="85">
        <v>210</v>
      </c>
      <c r="L341" s="86">
        <f t="shared" si="6"/>
        <v>5250</v>
      </c>
      <c r="P341" s="8"/>
    </row>
    <row r="342" spans="1:16" x14ac:dyDescent="0.2">
      <c r="A342" s="72" t="s">
        <v>580</v>
      </c>
      <c r="B342" s="82">
        <v>45484</v>
      </c>
      <c r="C342" s="72" t="s">
        <v>15</v>
      </c>
      <c r="D342" s="83" t="s">
        <v>15</v>
      </c>
      <c r="E342" s="38" t="s">
        <v>581</v>
      </c>
      <c r="F342" s="53" t="s">
        <v>18</v>
      </c>
      <c r="G342" s="54" t="s">
        <v>19</v>
      </c>
      <c r="H342" s="45" t="s">
        <v>582</v>
      </c>
      <c r="I342" s="83" t="s">
        <v>21</v>
      </c>
      <c r="J342" s="89">
        <v>3</v>
      </c>
      <c r="K342" s="85">
        <v>265</v>
      </c>
      <c r="L342" s="86">
        <f t="shared" si="6"/>
        <v>795</v>
      </c>
      <c r="P342" s="8"/>
    </row>
    <row r="343" spans="1:16" ht="30" hidden="1" customHeight="1" x14ac:dyDescent="0.2">
      <c r="A343" s="72" t="s">
        <v>570</v>
      </c>
      <c r="B343" s="82">
        <v>44295</v>
      </c>
      <c r="C343" s="83" t="s">
        <v>15</v>
      </c>
      <c r="D343" s="83" t="s">
        <v>15</v>
      </c>
      <c r="E343" s="38"/>
      <c r="F343" s="83"/>
      <c r="G343" s="54" t="s">
        <v>19</v>
      </c>
      <c r="H343" s="45" t="s">
        <v>583</v>
      </c>
      <c r="I343" s="83" t="s">
        <v>21</v>
      </c>
      <c r="J343" s="89">
        <v>0</v>
      </c>
      <c r="K343" s="85">
        <v>965</v>
      </c>
      <c r="L343" s="86">
        <f t="shared" si="6"/>
        <v>0</v>
      </c>
      <c r="P343" s="8"/>
    </row>
    <row r="344" spans="1:16" ht="30" hidden="1" customHeight="1" x14ac:dyDescent="0.2">
      <c r="A344" s="72" t="s">
        <v>570</v>
      </c>
      <c r="B344" s="82">
        <v>44295</v>
      </c>
      <c r="C344" s="83" t="s">
        <v>15</v>
      </c>
      <c r="D344" s="83" t="s">
        <v>15</v>
      </c>
      <c r="E344" s="38"/>
      <c r="F344" s="83"/>
      <c r="G344" s="54" t="s">
        <v>19</v>
      </c>
      <c r="H344" s="45" t="s">
        <v>584</v>
      </c>
      <c r="I344" s="83" t="s">
        <v>86</v>
      </c>
      <c r="J344" s="89"/>
      <c r="K344" s="85">
        <v>965</v>
      </c>
      <c r="L344" s="86">
        <f t="shared" si="6"/>
        <v>0</v>
      </c>
      <c r="P344" s="8"/>
    </row>
    <row r="345" spans="1:16" ht="30" hidden="1" customHeight="1" x14ac:dyDescent="0.2">
      <c r="A345" s="72" t="s">
        <v>194</v>
      </c>
      <c r="B345" s="82">
        <v>2016</v>
      </c>
      <c r="C345" s="72" t="s">
        <v>15</v>
      </c>
      <c r="D345" s="83" t="s">
        <v>15</v>
      </c>
      <c r="E345" s="38"/>
      <c r="F345" s="83"/>
      <c r="G345" s="54" t="s">
        <v>19</v>
      </c>
      <c r="H345" s="45" t="s">
        <v>585</v>
      </c>
      <c r="I345" s="83" t="s">
        <v>86</v>
      </c>
      <c r="J345" s="89"/>
      <c r="K345" s="85">
        <v>250</v>
      </c>
      <c r="L345" s="86">
        <f t="shared" si="6"/>
        <v>0</v>
      </c>
      <c r="P345" s="8"/>
    </row>
    <row r="346" spans="1:16" ht="30" hidden="1" customHeight="1" x14ac:dyDescent="0.2">
      <c r="A346" s="72" t="s">
        <v>586</v>
      </c>
      <c r="B346" s="82">
        <v>43641</v>
      </c>
      <c r="C346" s="83" t="s">
        <v>15</v>
      </c>
      <c r="D346" s="83" t="s">
        <v>15</v>
      </c>
      <c r="E346" s="38"/>
      <c r="F346" s="83"/>
      <c r="G346" s="54" t="s">
        <v>19</v>
      </c>
      <c r="H346" s="45" t="s">
        <v>587</v>
      </c>
      <c r="I346" s="83" t="s">
        <v>86</v>
      </c>
      <c r="J346" s="89">
        <v>0</v>
      </c>
      <c r="K346" s="85">
        <v>7754.24</v>
      </c>
      <c r="L346" s="86">
        <f t="shared" si="6"/>
        <v>0</v>
      </c>
      <c r="P346" s="8"/>
    </row>
    <row r="347" spans="1:16" ht="30" hidden="1" customHeight="1" x14ac:dyDescent="0.2">
      <c r="A347" s="72" t="s">
        <v>586</v>
      </c>
      <c r="B347" s="82">
        <v>43585</v>
      </c>
      <c r="C347" s="83" t="s">
        <v>15</v>
      </c>
      <c r="D347" s="83" t="s">
        <v>15</v>
      </c>
      <c r="E347" s="38"/>
      <c r="F347" s="83"/>
      <c r="G347" s="54" t="s">
        <v>19</v>
      </c>
      <c r="H347" s="45" t="s">
        <v>588</v>
      </c>
      <c r="I347" s="83" t="s">
        <v>86</v>
      </c>
      <c r="J347" s="89">
        <v>0</v>
      </c>
      <c r="K347" s="85">
        <v>890</v>
      </c>
      <c r="L347" s="86">
        <f t="shared" si="6"/>
        <v>0</v>
      </c>
      <c r="P347" s="8"/>
    </row>
    <row r="348" spans="1:16" ht="30" hidden="1" customHeight="1" x14ac:dyDescent="0.2">
      <c r="A348" s="72" t="s">
        <v>586</v>
      </c>
      <c r="B348" s="82">
        <v>43585</v>
      </c>
      <c r="C348" s="83" t="s">
        <v>15</v>
      </c>
      <c r="D348" s="83" t="s">
        <v>15</v>
      </c>
      <c r="E348" s="38"/>
      <c r="F348" s="83"/>
      <c r="G348" s="54" t="s">
        <v>19</v>
      </c>
      <c r="H348" s="45" t="s">
        <v>589</v>
      </c>
      <c r="I348" s="83" t="s">
        <v>86</v>
      </c>
      <c r="J348" s="89"/>
      <c r="K348" s="85">
        <v>80</v>
      </c>
      <c r="L348" s="86">
        <f t="shared" si="6"/>
        <v>0</v>
      </c>
      <c r="P348" s="8"/>
    </row>
    <row r="349" spans="1:16" ht="30" hidden="1" customHeight="1" x14ac:dyDescent="0.2">
      <c r="A349" s="72" t="s">
        <v>579</v>
      </c>
      <c r="B349" s="82">
        <v>44295</v>
      </c>
      <c r="C349" s="83" t="s">
        <v>15</v>
      </c>
      <c r="D349" s="83" t="s">
        <v>15</v>
      </c>
      <c r="E349" s="38"/>
      <c r="F349" s="83"/>
      <c r="G349" s="54" t="s">
        <v>19</v>
      </c>
      <c r="H349" s="45" t="s">
        <v>584</v>
      </c>
      <c r="I349" s="83" t="s">
        <v>86</v>
      </c>
      <c r="J349" s="89"/>
      <c r="K349" s="85">
        <v>965</v>
      </c>
      <c r="L349" s="86">
        <f t="shared" si="6"/>
        <v>0</v>
      </c>
      <c r="P349" s="8"/>
    </row>
    <row r="350" spans="1:16" x14ac:dyDescent="0.2">
      <c r="A350" s="72" t="s">
        <v>560</v>
      </c>
      <c r="B350" s="82">
        <v>43392</v>
      </c>
      <c r="C350" s="72" t="s">
        <v>15</v>
      </c>
      <c r="D350" s="83" t="s">
        <v>15</v>
      </c>
      <c r="E350" s="38" t="s">
        <v>581</v>
      </c>
      <c r="F350" s="53" t="s">
        <v>18</v>
      </c>
      <c r="G350" s="54" t="s">
        <v>19</v>
      </c>
      <c r="H350" s="45" t="s">
        <v>590</v>
      </c>
      <c r="I350" s="83" t="s">
        <v>50</v>
      </c>
      <c r="J350" s="89">
        <v>9</v>
      </c>
      <c r="K350" s="85">
        <v>250</v>
      </c>
      <c r="L350" s="86">
        <f t="shared" si="6"/>
        <v>2250</v>
      </c>
      <c r="P350" s="8"/>
    </row>
    <row r="351" spans="1:16" ht="30" hidden="1" customHeight="1" x14ac:dyDescent="0.2">
      <c r="A351" s="72" t="s">
        <v>591</v>
      </c>
      <c r="B351" s="82">
        <v>44017</v>
      </c>
      <c r="C351" s="83" t="s">
        <v>15</v>
      </c>
      <c r="D351" s="83" t="s">
        <v>15</v>
      </c>
      <c r="E351" s="38"/>
      <c r="F351" s="53" t="s">
        <v>668</v>
      </c>
      <c r="G351" s="54" t="s">
        <v>19</v>
      </c>
      <c r="H351" s="45" t="s">
        <v>592</v>
      </c>
      <c r="I351" s="83" t="s">
        <v>86</v>
      </c>
      <c r="J351" s="89"/>
      <c r="K351" s="85">
        <v>100</v>
      </c>
      <c r="L351" s="86">
        <f t="shared" si="6"/>
        <v>0</v>
      </c>
      <c r="P351" s="8"/>
    </row>
    <row r="352" spans="1:16" ht="30" hidden="1" customHeight="1" x14ac:dyDescent="0.2">
      <c r="A352" s="72" t="s">
        <v>591</v>
      </c>
      <c r="B352" s="82">
        <v>44012</v>
      </c>
      <c r="C352" s="83" t="s">
        <v>15</v>
      </c>
      <c r="D352" s="83" t="s">
        <v>15</v>
      </c>
      <c r="E352" s="38"/>
      <c r="F352" s="53" t="s">
        <v>669</v>
      </c>
      <c r="G352" s="54" t="s">
        <v>19</v>
      </c>
      <c r="H352" s="45" t="s">
        <v>593</v>
      </c>
      <c r="I352" s="83" t="s">
        <v>41</v>
      </c>
      <c r="J352" s="89">
        <v>0</v>
      </c>
      <c r="K352" s="85">
        <v>16975</v>
      </c>
      <c r="L352" s="86">
        <f t="shared" si="6"/>
        <v>0</v>
      </c>
      <c r="P352" s="8"/>
    </row>
    <row r="353" spans="1:16" ht="30" hidden="1" customHeight="1" x14ac:dyDescent="0.2">
      <c r="A353" s="72" t="s">
        <v>594</v>
      </c>
      <c r="B353" s="82">
        <v>43887</v>
      </c>
      <c r="C353" s="83" t="s">
        <v>15</v>
      </c>
      <c r="D353" s="83" t="s">
        <v>15</v>
      </c>
      <c r="E353" s="38"/>
      <c r="F353" s="53" t="s">
        <v>670</v>
      </c>
      <c r="G353" s="54" t="s">
        <v>19</v>
      </c>
      <c r="H353" s="45" t="s">
        <v>595</v>
      </c>
      <c r="I353" s="83" t="s">
        <v>86</v>
      </c>
      <c r="J353" s="89"/>
      <c r="K353" s="85">
        <v>80</v>
      </c>
      <c r="L353" s="86">
        <f t="shared" si="6"/>
        <v>0</v>
      </c>
      <c r="P353" s="8"/>
    </row>
    <row r="354" spans="1:16" ht="30" hidden="1" customHeight="1" x14ac:dyDescent="0.2">
      <c r="A354" s="72" t="str">
        <f>$A$290</f>
        <v>Julio-Sept 2026</v>
      </c>
      <c r="B354" s="82">
        <v>44188</v>
      </c>
      <c r="C354" s="83" t="s">
        <v>15</v>
      </c>
      <c r="D354" s="83" t="s">
        <v>15</v>
      </c>
      <c r="E354" s="38"/>
      <c r="F354" s="53" t="s">
        <v>671</v>
      </c>
      <c r="G354" s="54" t="s">
        <v>19</v>
      </c>
      <c r="H354" s="45" t="s">
        <v>592</v>
      </c>
      <c r="I354" s="83" t="s">
        <v>86</v>
      </c>
      <c r="J354" s="89"/>
      <c r="K354" s="85">
        <v>100</v>
      </c>
      <c r="L354" s="86">
        <f t="shared" si="6"/>
        <v>0</v>
      </c>
      <c r="P354" s="8"/>
    </row>
    <row r="355" spans="1:16" ht="12.75" customHeight="1" x14ac:dyDescent="0.2">
      <c r="A355" s="72" t="s">
        <v>662</v>
      </c>
      <c r="B355" s="82">
        <v>46223</v>
      </c>
      <c r="C355" s="83" t="s">
        <v>15</v>
      </c>
      <c r="D355" s="83" t="s">
        <v>15</v>
      </c>
      <c r="E355" s="38" t="s">
        <v>667</v>
      </c>
      <c r="F355" s="53">
        <v>1105019901</v>
      </c>
      <c r="G355" s="54" t="s">
        <v>19</v>
      </c>
      <c r="H355" s="45" t="s">
        <v>596</v>
      </c>
      <c r="I355" s="83" t="s">
        <v>418</v>
      </c>
      <c r="J355" s="89">
        <v>13</v>
      </c>
      <c r="K355" s="85">
        <v>370</v>
      </c>
      <c r="L355" s="86">
        <f t="shared" si="6"/>
        <v>4810</v>
      </c>
      <c r="P355" s="8"/>
    </row>
    <row r="356" spans="1:16" x14ac:dyDescent="0.2">
      <c r="A356" s="72" t="s">
        <v>591</v>
      </c>
      <c r="B356" s="82">
        <v>43958</v>
      </c>
      <c r="C356" s="83" t="s">
        <v>15</v>
      </c>
      <c r="D356" s="83" t="s">
        <v>15</v>
      </c>
      <c r="E356" s="38" t="s">
        <v>581</v>
      </c>
      <c r="F356" s="53" t="s">
        <v>18</v>
      </c>
      <c r="G356" s="54" t="s">
        <v>19</v>
      </c>
      <c r="H356" s="45" t="s">
        <v>597</v>
      </c>
      <c r="I356" s="83" t="s">
        <v>21</v>
      </c>
      <c r="J356" s="89">
        <v>18</v>
      </c>
      <c r="K356" s="85">
        <v>450</v>
      </c>
      <c r="L356" s="86">
        <f t="shared" si="6"/>
        <v>8100</v>
      </c>
      <c r="P356" s="8"/>
    </row>
    <row r="357" spans="1:16" ht="30" hidden="1" customHeight="1" x14ac:dyDescent="0.2">
      <c r="A357" s="72" t="s">
        <v>598</v>
      </c>
      <c r="B357" s="82">
        <v>44614</v>
      </c>
      <c r="C357" s="83" t="s">
        <v>15</v>
      </c>
      <c r="D357" s="83" t="s">
        <v>15</v>
      </c>
      <c r="E357" s="38"/>
      <c r="F357" s="83"/>
      <c r="G357" s="54" t="s">
        <v>19</v>
      </c>
      <c r="H357" s="45" t="s">
        <v>599</v>
      </c>
      <c r="I357" s="83" t="s">
        <v>21</v>
      </c>
      <c r="J357" s="89"/>
      <c r="K357" s="85">
        <v>35</v>
      </c>
      <c r="L357" s="86">
        <f t="shared" si="6"/>
        <v>0</v>
      </c>
      <c r="P357" s="8"/>
    </row>
    <row r="358" spans="1:16" ht="30" hidden="1" customHeight="1" x14ac:dyDescent="0.2">
      <c r="A358" s="72" t="s">
        <v>598</v>
      </c>
      <c r="B358" s="82" t="s">
        <v>600</v>
      </c>
      <c r="C358" s="83" t="s">
        <v>15</v>
      </c>
      <c r="D358" s="83" t="s">
        <v>15</v>
      </c>
      <c r="E358" s="38"/>
      <c r="F358" s="83"/>
      <c r="G358" s="54" t="s">
        <v>19</v>
      </c>
      <c r="H358" s="45" t="s">
        <v>601</v>
      </c>
      <c r="I358" s="83" t="s">
        <v>21</v>
      </c>
      <c r="J358" s="89">
        <v>0</v>
      </c>
      <c r="K358" s="85">
        <v>35</v>
      </c>
      <c r="L358" s="86">
        <f t="shared" si="6"/>
        <v>0</v>
      </c>
      <c r="P358" s="8"/>
    </row>
    <row r="359" spans="1:16" ht="30" hidden="1" customHeight="1" x14ac:dyDescent="0.2">
      <c r="A359" s="72" t="s">
        <v>602</v>
      </c>
      <c r="B359" s="82" t="s">
        <v>603</v>
      </c>
      <c r="C359" s="83" t="s">
        <v>15</v>
      </c>
      <c r="D359" s="83" t="s">
        <v>15</v>
      </c>
      <c r="E359" s="38"/>
      <c r="F359" s="83"/>
      <c r="G359" s="54" t="s">
        <v>19</v>
      </c>
      <c r="H359" s="45" t="s">
        <v>604</v>
      </c>
      <c r="I359" s="83" t="s">
        <v>21</v>
      </c>
      <c r="J359" s="89">
        <v>0</v>
      </c>
      <c r="K359" s="85">
        <v>90</v>
      </c>
      <c r="L359" s="86">
        <f t="shared" si="6"/>
        <v>0</v>
      </c>
      <c r="P359" s="8"/>
    </row>
    <row r="360" spans="1:16" ht="30" hidden="1" customHeight="1" x14ac:dyDescent="0.2">
      <c r="A360" s="72" t="s">
        <v>598</v>
      </c>
      <c r="B360" s="82">
        <v>44614</v>
      </c>
      <c r="C360" s="83" t="s">
        <v>15</v>
      </c>
      <c r="D360" s="83" t="s">
        <v>15</v>
      </c>
      <c r="E360" s="38"/>
      <c r="F360" s="83"/>
      <c r="G360" s="54" t="s">
        <v>19</v>
      </c>
      <c r="H360" s="45" t="s">
        <v>605</v>
      </c>
      <c r="I360" s="83" t="s">
        <v>21</v>
      </c>
      <c r="J360" s="89"/>
      <c r="K360" s="85">
        <v>35</v>
      </c>
      <c r="L360" s="86">
        <f t="shared" si="6"/>
        <v>0</v>
      </c>
      <c r="P360" s="8"/>
    </row>
    <row r="361" spans="1:16" ht="30" hidden="1" customHeight="1" x14ac:dyDescent="0.2">
      <c r="A361" s="72" t="s">
        <v>606</v>
      </c>
      <c r="B361" s="82">
        <v>44423</v>
      </c>
      <c r="C361" s="83" t="s">
        <v>15</v>
      </c>
      <c r="D361" s="83" t="s">
        <v>15</v>
      </c>
      <c r="E361" s="38"/>
      <c r="F361" s="83"/>
      <c r="G361" s="54" t="s">
        <v>19</v>
      </c>
      <c r="H361" s="45" t="s">
        <v>607</v>
      </c>
      <c r="I361" s="83" t="s">
        <v>21</v>
      </c>
      <c r="J361" s="89"/>
      <c r="K361" s="85">
        <v>90</v>
      </c>
      <c r="L361" s="86">
        <f t="shared" si="6"/>
        <v>0</v>
      </c>
      <c r="P361" s="8"/>
    </row>
    <row r="362" spans="1:16" ht="30" hidden="1" customHeight="1" x14ac:dyDescent="0.2">
      <c r="A362" s="72" t="s">
        <v>567</v>
      </c>
      <c r="B362" s="82">
        <v>43028</v>
      </c>
      <c r="C362" s="72" t="s">
        <v>15</v>
      </c>
      <c r="D362" s="83" t="s">
        <v>15</v>
      </c>
      <c r="E362" s="38"/>
      <c r="F362" s="83"/>
      <c r="G362" s="54" t="s">
        <v>19</v>
      </c>
      <c r="H362" s="45" t="s">
        <v>608</v>
      </c>
      <c r="I362" s="83" t="s">
        <v>21</v>
      </c>
      <c r="J362" s="89"/>
      <c r="K362" s="85">
        <v>170</v>
      </c>
      <c r="L362" s="86">
        <f t="shared" si="6"/>
        <v>0</v>
      </c>
      <c r="P362" s="8"/>
    </row>
    <row r="363" spans="1:16" ht="30" hidden="1" customHeight="1" x14ac:dyDescent="0.2">
      <c r="A363" s="72" t="s">
        <v>609</v>
      </c>
      <c r="B363" s="82">
        <v>43797</v>
      </c>
      <c r="C363" s="72" t="s">
        <v>15</v>
      </c>
      <c r="D363" s="83" t="s">
        <v>15</v>
      </c>
      <c r="E363" s="38"/>
      <c r="F363" s="83"/>
      <c r="G363" s="54" t="s">
        <v>19</v>
      </c>
      <c r="H363" s="45" t="s">
        <v>610</v>
      </c>
      <c r="I363" s="83" t="s">
        <v>21</v>
      </c>
      <c r="J363" s="89"/>
      <c r="K363" s="85">
        <v>22795</v>
      </c>
      <c r="L363" s="86">
        <f t="shared" si="6"/>
        <v>0</v>
      </c>
      <c r="P363" s="8"/>
    </row>
    <row r="364" spans="1:16" ht="30" hidden="1" customHeight="1" x14ac:dyDescent="0.2">
      <c r="A364" s="72" t="s">
        <v>609</v>
      </c>
      <c r="B364" s="82">
        <v>43797</v>
      </c>
      <c r="C364" s="72" t="s">
        <v>15</v>
      </c>
      <c r="D364" s="83" t="s">
        <v>15</v>
      </c>
      <c r="E364" s="38"/>
      <c r="F364" s="83"/>
      <c r="G364" s="54" t="s">
        <v>19</v>
      </c>
      <c r="H364" s="45" t="s">
        <v>611</v>
      </c>
      <c r="I364" s="83" t="s">
        <v>21</v>
      </c>
      <c r="J364" s="89"/>
      <c r="K364" s="85">
        <v>18695</v>
      </c>
      <c r="L364" s="86">
        <f t="shared" si="6"/>
        <v>0</v>
      </c>
      <c r="P364" s="8"/>
    </row>
    <row r="365" spans="1:16" ht="30" hidden="1" customHeight="1" x14ac:dyDescent="0.2">
      <c r="A365" s="72" t="s">
        <v>609</v>
      </c>
      <c r="B365" s="82">
        <v>43797</v>
      </c>
      <c r="C365" s="72" t="s">
        <v>15</v>
      </c>
      <c r="D365" s="83" t="s">
        <v>15</v>
      </c>
      <c r="E365" s="38"/>
      <c r="F365" s="83"/>
      <c r="G365" s="54" t="s">
        <v>19</v>
      </c>
      <c r="H365" s="45" t="s">
        <v>612</v>
      </c>
      <c r="I365" s="83" t="s">
        <v>21</v>
      </c>
      <c r="J365" s="89"/>
      <c r="K365" s="85">
        <v>21995</v>
      </c>
      <c r="L365" s="86">
        <f t="shared" si="6"/>
        <v>0</v>
      </c>
      <c r="P365" s="8"/>
    </row>
    <row r="366" spans="1:16" ht="30" hidden="1" customHeight="1" x14ac:dyDescent="0.2">
      <c r="A366" s="72" t="s">
        <v>609</v>
      </c>
      <c r="B366" s="82">
        <v>43797</v>
      </c>
      <c r="C366" s="72" t="s">
        <v>15</v>
      </c>
      <c r="D366" s="83" t="s">
        <v>15</v>
      </c>
      <c r="E366" s="38"/>
      <c r="F366" s="83"/>
      <c r="G366" s="54" t="s">
        <v>19</v>
      </c>
      <c r="H366" s="45" t="s">
        <v>613</v>
      </c>
      <c r="I366" s="83" t="s">
        <v>21</v>
      </c>
      <c r="J366" s="89"/>
      <c r="K366" s="85">
        <v>24995</v>
      </c>
      <c r="L366" s="86">
        <f t="shared" si="6"/>
        <v>0</v>
      </c>
      <c r="P366" s="8"/>
    </row>
    <row r="367" spans="1:16" ht="30" hidden="1" customHeight="1" x14ac:dyDescent="0.2">
      <c r="A367" s="72" t="s">
        <v>609</v>
      </c>
      <c r="B367" s="82">
        <v>43797</v>
      </c>
      <c r="C367" s="72" t="s">
        <v>15</v>
      </c>
      <c r="D367" s="83" t="s">
        <v>15</v>
      </c>
      <c r="E367" s="38"/>
      <c r="F367" s="83"/>
      <c r="G367" s="54" t="s">
        <v>19</v>
      </c>
      <c r="H367" s="45" t="s">
        <v>614</v>
      </c>
      <c r="I367" s="83" t="s">
        <v>21</v>
      </c>
      <c r="J367" s="89"/>
      <c r="K367" s="85">
        <v>28995</v>
      </c>
      <c r="L367" s="86">
        <f t="shared" si="6"/>
        <v>0</v>
      </c>
      <c r="P367" s="8"/>
    </row>
    <row r="368" spans="1:16" x14ac:dyDescent="0.2">
      <c r="A368" s="72" t="s">
        <v>615</v>
      </c>
      <c r="B368" s="82">
        <v>44049</v>
      </c>
      <c r="C368" s="83" t="s">
        <v>15</v>
      </c>
      <c r="D368" s="83" t="s">
        <v>15</v>
      </c>
      <c r="E368" s="38" t="s">
        <v>616</v>
      </c>
      <c r="F368" s="53" t="s">
        <v>18</v>
      </c>
      <c r="G368" s="54" t="s">
        <v>19</v>
      </c>
      <c r="H368" s="45" t="s">
        <v>617</v>
      </c>
      <c r="I368" s="83" t="s">
        <v>21</v>
      </c>
      <c r="J368" s="89">
        <v>1</v>
      </c>
      <c r="K368" s="85">
        <v>62</v>
      </c>
      <c r="L368" s="86">
        <f t="shared" si="6"/>
        <v>62</v>
      </c>
      <c r="P368" s="8"/>
    </row>
    <row r="369" spans="1:12" ht="30" hidden="1" customHeight="1" x14ac:dyDescent="0.2">
      <c r="A369" s="72" t="s">
        <v>615</v>
      </c>
      <c r="B369" s="82">
        <v>44049</v>
      </c>
      <c r="C369" s="83" t="s">
        <v>15</v>
      </c>
      <c r="D369" s="83" t="s">
        <v>15</v>
      </c>
      <c r="E369" s="38"/>
      <c r="F369" s="83"/>
      <c r="G369" s="83"/>
      <c r="H369" s="45" t="s">
        <v>618</v>
      </c>
      <c r="I369" s="83" t="s">
        <v>21</v>
      </c>
      <c r="J369" s="89"/>
      <c r="K369" s="85">
        <v>208</v>
      </c>
      <c r="L369" s="86">
        <f t="shared" si="6"/>
        <v>0</v>
      </c>
    </row>
    <row r="370" spans="1:12" ht="30" hidden="1" customHeight="1" x14ac:dyDescent="0.2">
      <c r="A370" s="72" t="s">
        <v>615</v>
      </c>
      <c r="B370" s="82">
        <v>44049</v>
      </c>
      <c r="C370" s="83" t="s">
        <v>15</v>
      </c>
      <c r="D370" s="83" t="s">
        <v>15</v>
      </c>
      <c r="E370" s="38"/>
      <c r="F370" s="83"/>
      <c r="G370" s="83"/>
      <c r="H370" s="45" t="s">
        <v>619</v>
      </c>
      <c r="I370" s="83" t="s">
        <v>21</v>
      </c>
      <c r="J370" s="89"/>
      <c r="K370" s="85">
        <v>218</v>
      </c>
      <c r="L370" s="86">
        <f t="shared" si="6"/>
        <v>0</v>
      </c>
    </row>
    <row r="371" spans="1:12" ht="30" hidden="1" customHeight="1" x14ac:dyDescent="0.2">
      <c r="A371" s="72" t="s">
        <v>615</v>
      </c>
      <c r="B371" s="82">
        <v>44049</v>
      </c>
      <c r="C371" s="83" t="s">
        <v>15</v>
      </c>
      <c r="D371" s="83" t="s">
        <v>15</v>
      </c>
      <c r="E371" s="38"/>
      <c r="F371" s="83"/>
      <c r="G371" s="83"/>
      <c r="H371" s="45" t="s">
        <v>620</v>
      </c>
      <c r="I371" s="83" t="s">
        <v>21</v>
      </c>
      <c r="J371" s="89"/>
      <c r="K371" s="85">
        <v>2035</v>
      </c>
      <c r="L371" s="86">
        <f t="shared" si="6"/>
        <v>0</v>
      </c>
    </row>
    <row r="372" spans="1:12" ht="30" hidden="1" customHeight="1" x14ac:dyDescent="0.2">
      <c r="A372" s="72" t="s">
        <v>621</v>
      </c>
      <c r="B372" s="82">
        <v>44049</v>
      </c>
      <c r="C372" s="83" t="s">
        <v>15</v>
      </c>
      <c r="D372" s="83" t="s">
        <v>15</v>
      </c>
      <c r="E372" s="38"/>
      <c r="F372" s="83"/>
      <c r="G372" s="83"/>
      <c r="H372" s="45" t="s">
        <v>617</v>
      </c>
      <c r="I372" s="83" t="s">
        <v>21</v>
      </c>
      <c r="J372" s="89"/>
      <c r="K372" s="85"/>
      <c r="L372" s="86">
        <f t="shared" si="6"/>
        <v>0</v>
      </c>
    </row>
    <row r="373" spans="1:12" ht="30" hidden="1" customHeight="1" x14ac:dyDescent="0.2">
      <c r="A373" s="72" t="s">
        <v>615</v>
      </c>
      <c r="B373" s="82">
        <v>44049</v>
      </c>
      <c r="C373" s="83" t="s">
        <v>15</v>
      </c>
      <c r="D373" s="83" t="s">
        <v>15</v>
      </c>
      <c r="E373" s="38"/>
      <c r="F373" s="83"/>
      <c r="G373" s="83"/>
      <c r="H373" s="45" t="s">
        <v>622</v>
      </c>
      <c r="I373" s="83" t="s">
        <v>21</v>
      </c>
      <c r="J373" s="89"/>
      <c r="K373" s="85">
        <v>200</v>
      </c>
      <c r="L373" s="86">
        <f t="shared" si="6"/>
        <v>0</v>
      </c>
    </row>
    <row r="374" spans="1:12" ht="15" customHeight="1" x14ac:dyDescent="0.2">
      <c r="A374" s="72" t="s">
        <v>615</v>
      </c>
      <c r="B374" s="82">
        <v>44020</v>
      </c>
      <c r="C374" s="72" t="s">
        <v>15</v>
      </c>
      <c r="D374" s="83" t="s">
        <v>15</v>
      </c>
      <c r="E374" s="38" t="s">
        <v>623</v>
      </c>
      <c r="F374" s="53" t="s">
        <v>421</v>
      </c>
      <c r="G374" s="54" t="s">
        <v>422</v>
      </c>
      <c r="H374" s="45" t="s">
        <v>624</v>
      </c>
      <c r="I374" s="83" t="s">
        <v>21</v>
      </c>
      <c r="J374" s="89">
        <v>1</v>
      </c>
      <c r="K374" s="85">
        <v>2011</v>
      </c>
      <c r="L374" s="86">
        <f>+J374*K374</f>
        <v>2011</v>
      </c>
    </row>
    <row r="375" spans="1:12" ht="30" hidden="1" customHeight="1" x14ac:dyDescent="0.2">
      <c r="A375" s="72" t="s">
        <v>567</v>
      </c>
      <c r="B375" s="82">
        <v>43028</v>
      </c>
      <c r="C375" s="72" t="s">
        <v>15</v>
      </c>
      <c r="D375" s="83" t="s">
        <v>15</v>
      </c>
      <c r="E375" s="38"/>
      <c r="F375" s="83"/>
      <c r="G375" s="83"/>
      <c r="H375" s="45" t="s">
        <v>625</v>
      </c>
      <c r="I375" s="83" t="s">
        <v>21</v>
      </c>
      <c r="J375" s="89"/>
      <c r="K375" s="85">
        <v>2500</v>
      </c>
      <c r="L375" s="86">
        <f t="shared" si="6"/>
        <v>0</v>
      </c>
    </row>
    <row r="376" spans="1:12" x14ac:dyDescent="0.2">
      <c r="A376" s="72" t="s">
        <v>32</v>
      </c>
      <c r="B376" s="82">
        <v>45461</v>
      </c>
      <c r="C376" s="72" t="s">
        <v>15</v>
      </c>
      <c r="D376" s="83" t="s">
        <v>15</v>
      </c>
      <c r="E376" s="38" t="s">
        <v>581</v>
      </c>
      <c r="F376" s="53" t="s">
        <v>18</v>
      </c>
      <c r="G376" s="54" t="s">
        <v>19</v>
      </c>
      <c r="H376" s="45" t="s">
        <v>626</v>
      </c>
      <c r="I376" s="83" t="s">
        <v>21</v>
      </c>
      <c r="J376" s="89">
        <v>6</v>
      </c>
      <c r="K376" s="85">
        <v>1969</v>
      </c>
      <c r="L376" s="86">
        <f>+J376*K376</f>
        <v>11814</v>
      </c>
    </row>
    <row r="377" spans="1:12" ht="30" hidden="1" customHeight="1" x14ac:dyDescent="0.2">
      <c r="A377" s="72" t="s">
        <v>32</v>
      </c>
      <c r="B377" s="82">
        <v>45455</v>
      </c>
      <c r="C377" s="72" t="s">
        <v>15</v>
      </c>
      <c r="D377" s="83" t="s">
        <v>15</v>
      </c>
      <c r="E377" s="71"/>
      <c r="F377" s="83"/>
      <c r="G377" s="83"/>
      <c r="H377" s="45" t="s">
        <v>627</v>
      </c>
      <c r="I377" s="83" t="s">
        <v>21</v>
      </c>
      <c r="J377" s="89">
        <v>0</v>
      </c>
      <c r="K377" s="85">
        <v>2326</v>
      </c>
      <c r="L377" s="86">
        <f t="shared" si="6"/>
        <v>0</v>
      </c>
    </row>
    <row r="378" spans="1:12" ht="30" hidden="1" customHeight="1" x14ac:dyDescent="0.2">
      <c r="A378" s="72" t="s">
        <v>615</v>
      </c>
      <c r="B378" s="82">
        <v>44049</v>
      </c>
      <c r="C378" s="83" t="s">
        <v>15</v>
      </c>
      <c r="D378" s="83" t="s">
        <v>15</v>
      </c>
      <c r="E378" s="71"/>
      <c r="F378" s="83"/>
      <c r="G378" s="83"/>
      <c r="H378" s="45" t="s">
        <v>624</v>
      </c>
      <c r="I378" s="83" t="s">
        <v>21</v>
      </c>
      <c r="J378" s="89"/>
      <c r="K378" s="85">
        <v>2011</v>
      </c>
      <c r="L378" s="86">
        <f t="shared" si="6"/>
        <v>0</v>
      </c>
    </row>
    <row r="379" spans="1:12" ht="30" hidden="1" customHeight="1" x14ac:dyDescent="0.2">
      <c r="A379" s="72">
        <v>2016</v>
      </c>
      <c r="B379" s="82">
        <v>42559</v>
      </c>
      <c r="C379" s="72" t="s">
        <v>15</v>
      </c>
      <c r="D379" s="83" t="s">
        <v>15</v>
      </c>
      <c r="E379" s="71"/>
      <c r="F379" s="83"/>
      <c r="G379" s="83"/>
      <c r="H379" s="45" t="s">
        <v>628</v>
      </c>
      <c r="I379" s="83" t="s">
        <v>21</v>
      </c>
      <c r="J379" s="89">
        <v>0</v>
      </c>
      <c r="K379" s="85">
        <v>1000</v>
      </c>
      <c r="L379" s="86">
        <f t="shared" si="6"/>
        <v>0</v>
      </c>
    </row>
    <row r="380" spans="1:12" ht="30" hidden="1" customHeight="1" x14ac:dyDescent="0.2">
      <c r="A380" s="72" t="s">
        <v>567</v>
      </c>
      <c r="B380" s="82">
        <v>43028</v>
      </c>
      <c r="C380" s="72" t="s">
        <v>15</v>
      </c>
      <c r="D380" s="83" t="s">
        <v>15</v>
      </c>
      <c r="E380" s="71"/>
      <c r="F380" s="83"/>
      <c r="G380" s="83"/>
      <c r="H380" s="45" t="s">
        <v>629</v>
      </c>
      <c r="I380" s="83" t="s">
        <v>21</v>
      </c>
      <c r="J380" s="89"/>
      <c r="K380" s="85">
        <v>150</v>
      </c>
      <c r="L380" s="86">
        <f t="shared" ref="L380:L406" si="7">+J380*K380</f>
        <v>0</v>
      </c>
    </row>
    <row r="381" spans="1:12" ht="30" hidden="1" customHeight="1" x14ac:dyDescent="0.2">
      <c r="A381" s="72" t="s">
        <v>567</v>
      </c>
      <c r="B381" s="82">
        <v>43028</v>
      </c>
      <c r="C381" s="72" t="s">
        <v>15</v>
      </c>
      <c r="D381" s="83" t="s">
        <v>15</v>
      </c>
      <c r="E381" s="71"/>
      <c r="F381" s="83"/>
      <c r="G381" s="83"/>
      <c r="H381" s="45" t="s">
        <v>630</v>
      </c>
      <c r="I381" s="83" t="s">
        <v>21</v>
      </c>
      <c r="J381" s="89">
        <v>0</v>
      </c>
      <c r="K381" s="85">
        <v>2000</v>
      </c>
      <c r="L381" s="86">
        <f t="shared" si="7"/>
        <v>0</v>
      </c>
    </row>
    <row r="382" spans="1:12" ht="30" hidden="1" customHeight="1" x14ac:dyDescent="0.2">
      <c r="A382" s="72" t="s">
        <v>631</v>
      </c>
      <c r="B382" s="82">
        <v>44405</v>
      </c>
      <c r="C382" s="72" t="s">
        <v>15</v>
      </c>
      <c r="D382" s="83" t="s">
        <v>15</v>
      </c>
      <c r="E382" s="71"/>
      <c r="F382" s="83"/>
      <c r="G382" s="83"/>
      <c r="H382" s="50" t="s">
        <v>632</v>
      </c>
      <c r="I382" s="83" t="s">
        <v>21</v>
      </c>
      <c r="J382" s="89"/>
      <c r="K382" s="85">
        <v>127</v>
      </c>
      <c r="L382" s="86">
        <f t="shared" si="7"/>
        <v>0</v>
      </c>
    </row>
    <row r="383" spans="1:12" ht="30" hidden="1" customHeight="1" x14ac:dyDescent="0.2">
      <c r="A383" s="72" t="s">
        <v>212</v>
      </c>
      <c r="B383" s="82" t="s">
        <v>15</v>
      </c>
      <c r="C383" s="72" t="s">
        <v>15</v>
      </c>
      <c r="D383" s="83" t="s">
        <v>15</v>
      </c>
      <c r="E383" s="71"/>
      <c r="F383" s="83"/>
      <c r="G383" s="83"/>
      <c r="H383" s="50" t="s">
        <v>633</v>
      </c>
      <c r="I383" s="83" t="s">
        <v>21</v>
      </c>
      <c r="J383" s="89"/>
      <c r="K383" s="85">
        <v>150</v>
      </c>
      <c r="L383" s="86">
        <f t="shared" si="7"/>
        <v>0</v>
      </c>
    </row>
    <row r="384" spans="1:12" ht="30" hidden="1" customHeight="1" x14ac:dyDescent="0.2">
      <c r="A384" s="72" t="s">
        <v>631</v>
      </c>
      <c r="B384" s="82">
        <v>44405</v>
      </c>
      <c r="C384" s="72" t="s">
        <v>15</v>
      </c>
      <c r="D384" s="83" t="s">
        <v>15</v>
      </c>
      <c r="E384" s="71"/>
      <c r="F384" s="83"/>
      <c r="G384" s="83"/>
      <c r="H384" s="50" t="s">
        <v>634</v>
      </c>
      <c r="I384" s="83" t="s">
        <v>21</v>
      </c>
      <c r="J384" s="89"/>
      <c r="K384" s="85">
        <v>220</v>
      </c>
      <c r="L384" s="86">
        <f t="shared" si="7"/>
        <v>0</v>
      </c>
    </row>
    <row r="385" spans="1:12" ht="30" hidden="1" customHeight="1" x14ac:dyDescent="0.2">
      <c r="A385" s="72" t="s">
        <v>631</v>
      </c>
      <c r="B385" s="82">
        <v>44405</v>
      </c>
      <c r="C385" s="72" t="s">
        <v>15</v>
      </c>
      <c r="D385" s="83" t="s">
        <v>15</v>
      </c>
      <c r="E385" s="71"/>
      <c r="F385" s="83"/>
      <c r="G385" s="83"/>
      <c r="H385" s="50" t="s">
        <v>635</v>
      </c>
      <c r="I385" s="83" t="s">
        <v>21</v>
      </c>
      <c r="J385" s="89"/>
      <c r="K385" s="85">
        <v>220</v>
      </c>
      <c r="L385" s="86">
        <f t="shared" si="7"/>
        <v>0</v>
      </c>
    </row>
    <row r="386" spans="1:12" ht="30" hidden="1" customHeight="1" x14ac:dyDescent="0.2">
      <c r="A386" s="72" t="s">
        <v>631</v>
      </c>
      <c r="B386" s="82">
        <v>44405</v>
      </c>
      <c r="C386" s="72" t="s">
        <v>15</v>
      </c>
      <c r="D386" s="83" t="s">
        <v>15</v>
      </c>
      <c r="E386" s="71"/>
      <c r="F386" s="83"/>
      <c r="G386" s="83"/>
      <c r="H386" s="50" t="s">
        <v>636</v>
      </c>
      <c r="I386" s="83" t="s">
        <v>21</v>
      </c>
      <c r="J386" s="89"/>
      <c r="K386" s="85">
        <v>220</v>
      </c>
      <c r="L386" s="86">
        <f t="shared" si="7"/>
        <v>0</v>
      </c>
    </row>
    <row r="387" spans="1:12" ht="30" hidden="1" customHeight="1" x14ac:dyDescent="0.2">
      <c r="A387" s="72" t="s">
        <v>631</v>
      </c>
      <c r="B387" s="82">
        <v>44405</v>
      </c>
      <c r="C387" s="72" t="s">
        <v>15</v>
      </c>
      <c r="D387" s="83" t="s">
        <v>15</v>
      </c>
      <c r="E387" s="71"/>
      <c r="F387" s="83"/>
      <c r="G387" s="83"/>
      <c r="H387" s="50" t="s">
        <v>637</v>
      </c>
      <c r="I387" s="83" t="s">
        <v>21</v>
      </c>
      <c r="J387" s="89"/>
      <c r="K387" s="85">
        <v>127</v>
      </c>
      <c r="L387" s="86">
        <f t="shared" si="7"/>
        <v>0</v>
      </c>
    </row>
    <row r="388" spans="1:12" ht="30" hidden="1" customHeight="1" x14ac:dyDescent="0.2">
      <c r="A388" s="72" t="s">
        <v>631</v>
      </c>
      <c r="B388" s="82">
        <v>44118</v>
      </c>
      <c r="C388" s="72" t="s">
        <v>15</v>
      </c>
      <c r="D388" s="83" t="s">
        <v>15</v>
      </c>
      <c r="E388" s="71"/>
      <c r="F388" s="83"/>
      <c r="G388" s="83"/>
      <c r="H388" s="50" t="s">
        <v>638</v>
      </c>
      <c r="I388" s="83" t="s">
        <v>21</v>
      </c>
      <c r="J388" s="89"/>
      <c r="K388" s="85">
        <v>131</v>
      </c>
      <c r="L388" s="86">
        <f t="shared" si="7"/>
        <v>0</v>
      </c>
    </row>
    <row r="389" spans="1:12" ht="30" hidden="1" customHeight="1" x14ac:dyDescent="0.2">
      <c r="A389" s="72" t="s">
        <v>631</v>
      </c>
      <c r="B389" s="82">
        <v>44118</v>
      </c>
      <c r="C389" s="72" t="s">
        <v>15</v>
      </c>
      <c r="D389" s="83" t="s">
        <v>15</v>
      </c>
      <c r="E389" s="71"/>
      <c r="F389" s="83"/>
      <c r="G389" s="83"/>
      <c r="H389" s="45" t="s">
        <v>639</v>
      </c>
      <c r="I389" s="83" t="s">
        <v>21</v>
      </c>
      <c r="J389" s="89"/>
      <c r="K389" s="85">
        <v>327</v>
      </c>
      <c r="L389" s="86">
        <f t="shared" si="7"/>
        <v>0</v>
      </c>
    </row>
    <row r="390" spans="1:12" ht="30" hidden="1" customHeight="1" x14ac:dyDescent="0.2">
      <c r="A390" s="72" t="s">
        <v>631</v>
      </c>
      <c r="B390" s="82">
        <v>44405</v>
      </c>
      <c r="C390" s="72" t="s">
        <v>15</v>
      </c>
      <c r="D390" s="83" t="s">
        <v>15</v>
      </c>
      <c r="E390" s="71"/>
      <c r="F390" s="83"/>
      <c r="G390" s="83"/>
      <c r="H390" s="45" t="s">
        <v>635</v>
      </c>
      <c r="I390" s="83" t="s">
        <v>21</v>
      </c>
      <c r="J390" s="89"/>
      <c r="K390" s="85">
        <v>220</v>
      </c>
      <c r="L390" s="86">
        <f t="shared" si="7"/>
        <v>0</v>
      </c>
    </row>
    <row r="391" spans="1:12" ht="30" hidden="1" customHeight="1" x14ac:dyDescent="0.2">
      <c r="A391" s="72" t="s">
        <v>482</v>
      </c>
      <c r="B391" s="82">
        <v>45202</v>
      </c>
      <c r="C391" s="72" t="s">
        <v>15</v>
      </c>
      <c r="D391" s="83" t="s">
        <v>15</v>
      </c>
      <c r="E391" s="71"/>
      <c r="F391" s="83"/>
      <c r="G391" s="83"/>
      <c r="H391" s="45" t="s">
        <v>640</v>
      </c>
      <c r="I391" s="83" t="s">
        <v>21</v>
      </c>
      <c r="J391" s="89"/>
      <c r="K391" s="85">
        <v>350</v>
      </c>
      <c r="L391" s="86">
        <f t="shared" si="7"/>
        <v>0</v>
      </c>
    </row>
    <row r="392" spans="1:12" ht="30" hidden="1" customHeight="1" x14ac:dyDescent="0.2">
      <c r="A392" s="72" t="s">
        <v>482</v>
      </c>
      <c r="B392" s="82">
        <v>45202</v>
      </c>
      <c r="C392" s="72" t="s">
        <v>15</v>
      </c>
      <c r="D392" s="83" t="s">
        <v>15</v>
      </c>
      <c r="E392" s="71"/>
      <c r="F392" s="83"/>
      <c r="G392" s="83"/>
      <c r="H392" s="45" t="s">
        <v>641</v>
      </c>
      <c r="I392" s="83" t="s">
        <v>21</v>
      </c>
      <c r="J392" s="89"/>
      <c r="K392" s="85">
        <v>350</v>
      </c>
      <c r="L392" s="86">
        <f t="shared" si="7"/>
        <v>0</v>
      </c>
    </row>
    <row r="393" spans="1:12" ht="30" hidden="1" customHeight="1" x14ac:dyDescent="0.2">
      <c r="A393" s="72" t="s">
        <v>642</v>
      </c>
      <c r="B393" s="82">
        <v>45174</v>
      </c>
      <c r="C393" s="72" t="s">
        <v>15</v>
      </c>
      <c r="D393" s="83" t="s">
        <v>15</v>
      </c>
      <c r="E393" s="71"/>
      <c r="F393" s="83"/>
      <c r="G393" s="83"/>
      <c r="H393" s="45" t="s">
        <v>643</v>
      </c>
      <c r="I393" s="83" t="s">
        <v>21</v>
      </c>
      <c r="J393" s="89">
        <v>0</v>
      </c>
      <c r="K393" s="85">
        <v>1250</v>
      </c>
      <c r="L393" s="86">
        <f t="shared" si="7"/>
        <v>0</v>
      </c>
    </row>
    <row r="394" spans="1:12" ht="30" hidden="1" customHeight="1" x14ac:dyDescent="0.2">
      <c r="A394" s="72" t="s">
        <v>642</v>
      </c>
      <c r="B394" s="82">
        <v>45174</v>
      </c>
      <c r="C394" s="72" t="s">
        <v>15</v>
      </c>
      <c r="D394" s="83" t="s">
        <v>15</v>
      </c>
      <c r="E394" s="71"/>
      <c r="F394" s="83"/>
      <c r="G394" s="83"/>
      <c r="H394" s="45" t="s">
        <v>644</v>
      </c>
      <c r="I394" s="83" t="s">
        <v>21</v>
      </c>
      <c r="J394" s="89">
        <v>0</v>
      </c>
      <c r="K394" s="85">
        <v>1200</v>
      </c>
      <c r="L394" s="86">
        <f t="shared" si="7"/>
        <v>0</v>
      </c>
    </row>
    <row r="395" spans="1:12" ht="30" hidden="1" customHeight="1" x14ac:dyDescent="0.2">
      <c r="A395" s="72" t="s">
        <v>642</v>
      </c>
      <c r="B395" s="82">
        <v>45174</v>
      </c>
      <c r="C395" s="72" t="s">
        <v>15</v>
      </c>
      <c r="D395" s="83" t="s">
        <v>15</v>
      </c>
      <c r="E395" s="71"/>
      <c r="F395" s="83"/>
      <c r="G395" s="83"/>
      <c r="H395" s="45" t="s">
        <v>645</v>
      </c>
      <c r="I395" s="83" t="s">
        <v>21</v>
      </c>
      <c r="J395" s="89">
        <v>0</v>
      </c>
      <c r="K395" s="85">
        <v>750</v>
      </c>
      <c r="L395" s="86">
        <f t="shared" si="7"/>
        <v>0</v>
      </c>
    </row>
    <row r="396" spans="1:12" ht="30" hidden="1" customHeight="1" x14ac:dyDescent="0.2">
      <c r="A396" s="72" t="s">
        <v>642</v>
      </c>
      <c r="B396" s="82">
        <v>45174</v>
      </c>
      <c r="C396" s="72" t="s">
        <v>15</v>
      </c>
      <c r="D396" s="83" t="s">
        <v>15</v>
      </c>
      <c r="E396" s="71"/>
      <c r="F396" s="83"/>
      <c r="G396" s="83"/>
      <c r="H396" s="45" t="s">
        <v>646</v>
      </c>
      <c r="I396" s="83" t="s">
        <v>21</v>
      </c>
      <c r="J396" s="89">
        <v>0</v>
      </c>
      <c r="K396" s="85">
        <v>850</v>
      </c>
      <c r="L396" s="86">
        <f t="shared" si="7"/>
        <v>0</v>
      </c>
    </row>
    <row r="397" spans="1:12" ht="30" hidden="1" customHeight="1" x14ac:dyDescent="0.2">
      <c r="A397" s="72" t="s">
        <v>212</v>
      </c>
      <c r="B397" s="82" t="s">
        <v>568</v>
      </c>
      <c r="C397" s="72" t="s">
        <v>15</v>
      </c>
      <c r="D397" s="83" t="s">
        <v>15</v>
      </c>
      <c r="E397" s="71"/>
      <c r="F397" s="83"/>
      <c r="G397" s="83"/>
      <c r="H397" s="45" t="s">
        <v>647</v>
      </c>
      <c r="I397" s="83" t="s">
        <v>21</v>
      </c>
      <c r="J397" s="89">
        <v>0</v>
      </c>
      <c r="K397" s="85">
        <v>250</v>
      </c>
      <c r="L397" s="86">
        <f t="shared" si="7"/>
        <v>0</v>
      </c>
    </row>
    <row r="398" spans="1:12" ht="30" hidden="1" customHeight="1" x14ac:dyDescent="0.2">
      <c r="A398" s="72" t="s">
        <v>279</v>
      </c>
      <c r="B398" s="82">
        <v>44901</v>
      </c>
      <c r="C398" s="72" t="s">
        <v>15</v>
      </c>
      <c r="D398" s="83" t="s">
        <v>15</v>
      </c>
      <c r="E398" s="71"/>
      <c r="F398" s="83"/>
      <c r="G398" s="83"/>
      <c r="H398" s="45" t="s">
        <v>648</v>
      </c>
      <c r="I398" s="83" t="s">
        <v>21</v>
      </c>
      <c r="J398" s="89">
        <v>0</v>
      </c>
      <c r="K398" s="85">
        <v>16238.34</v>
      </c>
      <c r="L398" s="86">
        <f t="shared" si="7"/>
        <v>0</v>
      </c>
    </row>
    <row r="399" spans="1:12" ht="30" hidden="1" customHeight="1" x14ac:dyDescent="0.2">
      <c r="A399" s="72" t="s">
        <v>15</v>
      </c>
      <c r="B399" s="72" t="s">
        <v>15</v>
      </c>
      <c r="C399" s="72" t="s">
        <v>15</v>
      </c>
      <c r="D399" s="72" t="s">
        <v>15</v>
      </c>
      <c r="E399" s="70"/>
      <c r="F399" s="72"/>
      <c r="G399" s="72"/>
      <c r="H399" s="46" t="s">
        <v>649</v>
      </c>
      <c r="I399" s="83" t="s">
        <v>21</v>
      </c>
      <c r="J399" s="74">
        <v>0</v>
      </c>
      <c r="K399" s="75">
        <v>540</v>
      </c>
      <c r="L399" s="86">
        <f t="shared" si="7"/>
        <v>0</v>
      </c>
    </row>
    <row r="400" spans="1:12" ht="30" hidden="1" customHeight="1" x14ac:dyDescent="0.2">
      <c r="A400" s="100" t="s">
        <v>15</v>
      </c>
      <c r="B400" s="100" t="s">
        <v>15</v>
      </c>
      <c r="C400" s="100" t="s">
        <v>15</v>
      </c>
      <c r="D400" s="100" t="s">
        <v>15</v>
      </c>
      <c r="E400" s="42"/>
      <c r="F400" s="72"/>
      <c r="G400" s="72"/>
      <c r="H400" s="51" t="s">
        <v>650</v>
      </c>
      <c r="I400" s="101" t="s">
        <v>86</v>
      </c>
      <c r="J400" s="102"/>
      <c r="K400" s="103">
        <v>120</v>
      </c>
      <c r="L400" s="104">
        <f t="shared" si="7"/>
        <v>0</v>
      </c>
    </row>
    <row r="401" spans="1:13" ht="30" hidden="1" customHeight="1" x14ac:dyDescent="0.2">
      <c r="A401" s="14"/>
      <c r="B401" s="15"/>
      <c r="C401" s="15"/>
      <c r="D401" s="15"/>
      <c r="E401" s="15"/>
      <c r="F401" s="55"/>
      <c r="G401" s="55"/>
      <c r="H401" s="30"/>
      <c r="I401" s="15"/>
      <c r="J401" s="15"/>
      <c r="K401" s="15"/>
      <c r="L401" s="16"/>
    </row>
    <row r="402" spans="1:13" ht="30" hidden="1" customHeight="1" x14ac:dyDescent="0.2">
      <c r="A402" s="72">
        <v>2016</v>
      </c>
      <c r="B402" s="72">
        <v>2016</v>
      </c>
      <c r="C402" s="72" t="s">
        <v>15</v>
      </c>
      <c r="D402" s="73" t="s">
        <v>15</v>
      </c>
      <c r="E402" s="43"/>
      <c r="F402" s="73"/>
      <c r="G402" s="73"/>
      <c r="H402" s="52" t="s">
        <v>650</v>
      </c>
      <c r="I402" s="73" t="s">
        <v>86</v>
      </c>
      <c r="J402" s="74"/>
      <c r="K402" s="75">
        <v>120</v>
      </c>
      <c r="L402" s="76">
        <f t="shared" si="7"/>
        <v>0</v>
      </c>
    </row>
    <row r="403" spans="1:13" ht="30" hidden="1" customHeight="1" x14ac:dyDescent="0.2">
      <c r="A403" s="72" t="s">
        <v>279</v>
      </c>
      <c r="B403" s="77">
        <v>44893</v>
      </c>
      <c r="C403" s="72" t="s">
        <v>15</v>
      </c>
      <c r="D403" s="73" t="s">
        <v>15</v>
      </c>
      <c r="E403" s="43"/>
      <c r="F403" s="73"/>
      <c r="G403" s="73"/>
      <c r="H403" s="52" t="s">
        <v>651</v>
      </c>
      <c r="I403" s="73" t="s">
        <v>86</v>
      </c>
      <c r="J403" s="74"/>
      <c r="K403" s="75">
        <v>27650</v>
      </c>
      <c r="L403" s="76">
        <f t="shared" si="7"/>
        <v>0</v>
      </c>
    </row>
    <row r="404" spans="1:13" ht="30" hidden="1" customHeight="1" x14ac:dyDescent="0.2">
      <c r="A404" s="72"/>
      <c r="B404" s="77"/>
      <c r="C404" s="72"/>
      <c r="D404" s="73"/>
      <c r="E404" s="43"/>
      <c r="F404" s="73"/>
      <c r="G404" s="73"/>
      <c r="H404" s="52" t="s">
        <v>652</v>
      </c>
      <c r="I404" s="73" t="s">
        <v>86</v>
      </c>
      <c r="J404" s="74"/>
      <c r="K404" s="75">
        <v>280</v>
      </c>
      <c r="L404" s="76">
        <f>J404*K404</f>
        <v>0</v>
      </c>
    </row>
    <row r="405" spans="1:13" ht="30" hidden="1" customHeight="1" x14ac:dyDescent="0.2">
      <c r="A405" s="72" t="s">
        <v>653</v>
      </c>
      <c r="B405" s="77">
        <v>43639</v>
      </c>
      <c r="C405" s="72" t="s">
        <v>15</v>
      </c>
      <c r="D405" s="73" t="s">
        <v>15</v>
      </c>
      <c r="E405" s="43"/>
      <c r="F405" s="73"/>
      <c r="G405" s="73"/>
      <c r="H405" s="52" t="s">
        <v>654</v>
      </c>
      <c r="I405" s="73" t="s">
        <v>86</v>
      </c>
      <c r="J405" s="74"/>
      <c r="K405" s="75">
        <v>5000</v>
      </c>
      <c r="L405" s="76">
        <f>J405*K405</f>
        <v>0</v>
      </c>
    </row>
    <row r="406" spans="1:13" ht="30" hidden="1" customHeight="1" x14ac:dyDescent="0.2">
      <c r="A406" s="78" t="s">
        <v>579</v>
      </c>
      <c r="B406" s="58">
        <v>44370</v>
      </c>
      <c r="C406" s="78" t="s">
        <v>15</v>
      </c>
      <c r="D406" s="79" t="s">
        <v>15</v>
      </c>
      <c r="E406" s="59"/>
      <c r="F406" s="79"/>
      <c r="G406" s="79"/>
      <c r="H406" s="60" t="s">
        <v>655</v>
      </c>
      <c r="I406" s="79" t="s">
        <v>86</v>
      </c>
      <c r="J406" s="80"/>
      <c r="K406" s="81">
        <v>5897.24</v>
      </c>
      <c r="L406" s="76">
        <f t="shared" si="7"/>
        <v>0</v>
      </c>
    </row>
    <row r="407" spans="1:13" x14ac:dyDescent="0.2">
      <c r="A407" s="61" t="s">
        <v>656</v>
      </c>
      <c r="B407" s="61"/>
      <c r="C407" s="61"/>
      <c r="D407" s="61"/>
      <c r="E407" s="61"/>
      <c r="F407" s="61"/>
      <c r="G407" s="61"/>
      <c r="H407" s="62"/>
      <c r="I407" s="61"/>
      <c r="J407" s="61"/>
      <c r="K407" s="61"/>
      <c r="L407" s="57">
        <f>SUM(L12:L406)</f>
        <v>3619940.2700000009</v>
      </c>
      <c r="M407" s="17"/>
    </row>
    <row r="408" spans="1:13" ht="15" x14ac:dyDescent="0.3">
      <c r="A408" s="63"/>
      <c r="B408" s="63"/>
      <c r="C408" s="63"/>
      <c r="D408" s="64"/>
      <c r="E408" s="64"/>
      <c r="F408" s="65"/>
      <c r="G408" s="64"/>
      <c r="H408" s="66"/>
      <c r="I408" s="67"/>
      <c r="J408" s="68"/>
    </row>
    <row r="409" spans="1:13" ht="21.75" customHeight="1" x14ac:dyDescent="0.25">
      <c r="A409" s="18" t="s">
        <v>657</v>
      </c>
      <c r="B409" s="18"/>
      <c r="C409" s="18"/>
      <c r="D409" s="18"/>
      <c r="E409" s="18"/>
      <c r="F409" s="31"/>
      <c r="G409" s="20"/>
      <c r="H409" s="21"/>
      <c r="I409" s="18"/>
      <c r="J409" s="22"/>
    </row>
    <row r="410" spans="1:13" ht="15.75" customHeight="1" x14ac:dyDescent="0.25">
      <c r="A410" s="19"/>
      <c r="B410" s="23"/>
      <c r="C410" s="23"/>
      <c r="D410" s="19"/>
      <c r="E410" s="19"/>
      <c r="F410" s="31"/>
      <c r="G410" s="20"/>
      <c r="H410" s="21"/>
      <c r="I410" s="23"/>
      <c r="J410" s="23"/>
    </row>
    <row r="411" spans="1:13" ht="15.75" customHeight="1" x14ac:dyDescent="0.25">
      <c r="A411" s="33" t="s">
        <v>658</v>
      </c>
      <c r="B411" s="24"/>
      <c r="C411" s="24"/>
      <c r="D411" s="24"/>
      <c r="E411" s="24"/>
      <c r="F411" s="31"/>
      <c r="G411" s="20"/>
      <c r="H411" s="33" t="s">
        <v>659</v>
      </c>
      <c r="I411" s="24"/>
      <c r="J411" s="24"/>
    </row>
    <row r="412" spans="1:13" ht="15.75" customHeight="1" x14ac:dyDescent="0.25">
      <c r="A412" s="34" t="s">
        <v>660</v>
      </c>
      <c r="B412" s="18"/>
      <c r="C412" s="18"/>
      <c r="D412" s="18"/>
      <c r="E412" s="18"/>
      <c r="F412" s="31"/>
      <c r="G412" s="20"/>
      <c r="H412" s="34" t="s">
        <v>661</v>
      </c>
      <c r="I412" s="18"/>
      <c r="J412" s="18"/>
    </row>
    <row r="413" spans="1:13" ht="15.75" customHeight="1" x14ac:dyDescent="0.25">
      <c r="A413" s="18"/>
      <c r="B413" s="18"/>
      <c r="C413" s="18"/>
      <c r="D413" s="18"/>
      <c r="E413" s="18"/>
      <c r="F413" s="31"/>
      <c r="G413" s="20"/>
      <c r="H413" s="18"/>
      <c r="I413" s="18"/>
      <c r="J413" s="18"/>
    </row>
    <row r="414" spans="1:13" ht="15.75" customHeight="1" x14ac:dyDescent="0.25">
      <c r="A414" s="18"/>
      <c r="B414" s="18"/>
      <c r="C414" s="18"/>
      <c r="D414" s="18"/>
      <c r="E414" s="18"/>
      <c r="F414" s="31"/>
      <c r="G414" s="20"/>
      <c r="H414" s="18"/>
      <c r="I414" s="18"/>
      <c r="J414" s="18"/>
    </row>
    <row r="415" spans="1:13" ht="15.75" customHeight="1" x14ac:dyDescent="0.25">
      <c r="A415" s="18"/>
      <c r="B415" s="18"/>
      <c r="C415" s="18"/>
      <c r="D415" s="18"/>
      <c r="E415" s="18"/>
      <c r="F415" s="31"/>
      <c r="G415" s="20"/>
      <c r="H415" s="18"/>
      <c r="I415" s="18"/>
      <c r="J415" s="18"/>
    </row>
    <row r="416" spans="1:13" ht="15.75" customHeight="1" x14ac:dyDescent="0.25">
      <c r="A416" s="18"/>
      <c r="B416" s="18"/>
      <c r="C416" s="18"/>
      <c r="D416" s="18"/>
      <c r="E416" s="18"/>
      <c r="F416" s="31"/>
      <c r="G416" s="20"/>
      <c r="H416" s="18"/>
      <c r="I416" s="18"/>
      <c r="J416" s="18"/>
    </row>
    <row r="417" spans="1:8" ht="15.75" x14ac:dyDescent="0.2">
      <c r="A417" s="20"/>
      <c r="B417" s="18"/>
      <c r="C417" s="18"/>
      <c r="D417" s="18"/>
      <c r="F417" s="2"/>
      <c r="G417" s="2"/>
      <c r="H417" s="2"/>
    </row>
    <row r="418" spans="1:8" ht="15.75" x14ac:dyDescent="0.25">
      <c r="A418" s="19"/>
      <c r="B418" s="25"/>
      <c r="C418" s="26"/>
      <c r="D418" s="27"/>
      <c r="F418" s="2"/>
      <c r="G418" s="2"/>
      <c r="H418" s="2"/>
    </row>
    <row r="419" spans="1:8" ht="15.75" x14ac:dyDescent="0.25">
      <c r="A419" s="26"/>
      <c r="B419" s="26"/>
      <c r="C419" s="26"/>
      <c r="D419" s="26"/>
      <c r="F419" s="2"/>
      <c r="G419" s="2"/>
      <c r="H419" s="2"/>
    </row>
    <row r="420" spans="1:8" x14ac:dyDescent="0.2">
      <c r="F420" s="2"/>
      <c r="G420" s="2"/>
      <c r="H420" s="2"/>
    </row>
    <row r="421" spans="1:8" x14ac:dyDescent="0.2">
      <c r="F421" s="2"/>
      <c r="G421" s="2"/>
      <c r="H421" s="2"/>
    </row>
    <row r="422" spans="1:8" x14ac:dyDescent="0.2">
      <c r="F422" s="2"/>
      <c r="G422" s="2"/>
      <c r="H422" s="2"/>
    </row>
    <row r="423" spans="1:8" x14ac:dyDescent="0.2">
      <c r="F423" s="2"/>
      <c r="G423" s="2"/>
      <c r="H423" s="2"/>
    </row>
    <row r="424" spans="1:8" x14ac:dyDescent="0.2">
      <c r="F424" s="2"/>
      <c r="G424" s="2"/>
      <c r="H424" s="2"/>
    </row>
    <row r="425" spans="1:8" x14ac:dyDescent="0.2">
      <c r="F425" s="2"/>
      <c r="G425" s="2"/>
      <c r="H425" s="2"/>
    </row>
    <row r="426" spans="1:8" x14ac:dyDescent="0.2">
      <c r="F426" s="2"/>
      <c r="G426" s="2"/>
      <c r="H426" s="2"/>
    </row>
    <row r="427" spans="1:8" x14ac:dyDescent="0.2">
      <c r="F427" s="2"/>
      <c r="G427" s="2"/>
      <c r="H427" s="2"/>
    </row>
    <row r="428" spans="1:8" x14ac:dyDescent="0.2">
      <c r="F428" s="2"/>
      <c r="G428" s="2"/>
      <c r="H428" s="2"/>
    </row>
    <row r="429" spans="1:8" x14ac:dyDescent="0.2">
      <c r="F429" s="2"/>
      <c r="G429" s="2"/>
      <c r="H429" s="2"/>
    </row>
    <row r="430" spans="1:8" x14ac:dyDescent="0.2">
      <c r="F430" s="2"/>
      <c r="G430" s="2"/>
      <c r="H430" s="2"/>
    </row>
    <row r="431" spans="1:8" x14ac:dyDescent="0.2">
      <c r="F431" s="2"/>
      <c r="G431" s="2"/>
      <c r="H431" s="2"/>
    </row>
    <row r="432" spans="1:8" x14ac:dyDescent="0.2">
      <c r="F432" s="2"/>
      <c r="G432" s="2"/>
      <c r="H432" s="2"/>
    </row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</sheetData>
  <autoFilter ref="A11:H251" xr:uid="{A4E50173-60EB-4113-A21E-F67D5BCFE6DA}"/>
  <mergeCells count="9">
    <mergeCell ref="A185:I185"/>
    <mergeCell ref="L10:L11"/>
    <mergeCell ref="A6:L6"/>
    <mergeCell ref="A7:L7"/>
    <mergeCell ref="A8:L8"/>
    <mergeCell ref="J117:L117"/>
    <mergeCell ref="A117:I117"/>
    <mergeCell ref="A128:I128"/>
    <mergeCell ref="J128:L128"/>
  </mergeCells>
  <phoneticPr fontId="16" type="noConversion"/>
  <pageMargins left="0.25" right="0.25" top="0.75" bottom="0.75" header="0.3" footer="0.3"/>
  <pageSetup scale="54" fitToHeight="0" orientation="landscape" r:id="rId1"/>
  <rowBreaks count="5" manualBreakCount="5">
    <brk id="75" max="16383" man="1"/>
    <brk id="140" max="16383" man="1"/>
    <brk id="217" max="16383" man="1"/>
    <brk id="290" max="16383" man="1"/>
    <brk id="4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Narda Gil</dc:creator>
  <cp:lastModifiedBy>Yasmin De la Cruz</cp:lastModifiedBy>
  <cp:lastPrinted>2026-10-13T11:22:09Z</cp:lastPrinted>
  <dcterms:created xsi:type="dcterms:W3CDTF">2026-07-22T19:35:42Z</dcterms:created>
  <dcterms:modified xsi:type="dcterms:W3CDTF">2026-10-13T11:25:52Z</dcterms:modified>
</cp:coreProperties>
</file>