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Y:\Nomina Compartida\OAI\2026\MAYO\"/>
    </mc:Choice>
  </mc:AlternateContent>
  <xr:revisionPtr revIDLastSave="0" documentId="13_ncr:1_{146C6DAF-6E40-4445-B0FC-A689FF04CE27}" xr6:coauthVersionLast="47" xr6:coauthVersionMax="47" xr10:uidLastSave="{00000000-0000-0000-0000-000000000000}"/>
  <bookViews>
    <workbookView xWindow="-120" yWindow="-120" windowWidth="20730" windowHeight="11040" tabRatio="603" xr2:uid="{00000000-000D-0000-FFFF-FFFF00000000}"/>
  </bookViews>
  <sheets>
    <sheet name="Empleados fijos" sheetId="1" r:id="rId1"/>
    <sheet name="Sheet1" sheetId="2" r:id="rId2"/>
  </sheets>
  <definedNames>
    <definedName name="_xlnm.Print_Area" localSheetId="0">'Empleados fijos'!$A$1:$S$65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R51" i="1"/>
  <c r="Q51" i="1"/>
  <c r="S51" i="1" s="1"/>
  <c r="R50" i="1"/>
  <c r="Q50" i="1"/>
  <c r="S50" i="1" s="1"/>
  <c r="Q48" i="1"/>
  <c r="S48" i="1" s="1"/>
  <c r="P53" i="1" l="1"/>
  <c r="H53" i="1"/>
  <c r="I53" i="1" l="1"/>
  <c r="J53" i="1"/>
  <c r="K53" i="1"/>
  <c r="L53" i="1"/>
  <c r="M53" i="1"/>
  <c r="N53" i="1"/>
  <c r="O53" i="1"/>
  <c r="S16" i="1" l="1"/>
  <c r="R52" i="1"/>
  <c r="Q52" i="1"/>
  <c r="S52" i="1" s="1"/>
  <c r="Q47" i="1" l="1"/>
  <c r="R47" i="1"/>
  <c r="R48" i="1"/>
  <c r="Q49" i="1"/>
  <c r="S49" i="1" s="1"/>
  <c r="R49" i="1"/>
  <c r="R53" i="1" l="1"/>
  <c r="S47" i="1"/>
  <c r="Q53" i="1"/>
  <c r="S46" i="1"/>
  <c r="S45" i="1" l="1"/>
  <c r="S35" i="1" l="1"/>
  <c r="S34" i="1"/>
  <c r="S33" i="1"/>
  <c r="S32" i="1"/>
  <c r="S36" i="1"/>
  <c r="S37" i="1"/>
  <c r="S14" i="1" l="1"/>
  <c r="S13" i="1" l="1"/>
  <c r="S15" i="1"/>
  <c r="S17" i="1"/>
  <c r="S18" i="1"/>
  <c r="S19" i="1"/>
  <c r="S20" i="1"/>
  <c r="S21" i="1"/>
  <c r="S22" i="1"/>
  <c r="S23" i="1"/>
  <c r="S53" i="1" s="1"/>
  <c r="S24" i="1"/>
  <c r="S25" i="1"/>
  <c r="S26" i="1"/>
  <c r="S27" i="1"/>
  <c r="S28" i="1"/>
  <c r="S29" i="1"/>
  <c r="S30" i="1"/>
  <c r="S31" i="1"/>
  <c r="S38" i="1"/>
  <c r="S39" i="1"/>
  <c r="S40" i="1"/>
  <c r="S41" i="1"/>
  <c r="S42" i="1"/>
  <c r="S43" i="1"/>
  <c r="S44" i="1"/>
  <c r="S12" i="1" l="1"/>
  <c r="H12" i="2" l="1"/>
  <c r="G12" i="2"/>
  <c r="F12" i="2"/>
  <c r="E12" i="2"/>
  <c r="D12" i="2"/>
  <c r="C12" i="2"/>
  <c r="B12" i="2"/>
  <c r="A12" i="2"/>
  <c r="K12" i="2" l="1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4" i="2" l="1"/>
  <c r="J4" i="2"/>
  <c r="I4" i="2"/>
  <c r="K14" i="2" l="1"/>
  <c r="J14" i="2"/>
  <c r="H14" i="2"/>
  <c r="G14" i="2"/>
  <c r="F14" i="2"/>
  <c r="E14" i="2"/>
  <c r="D14" i="2"/>
  <c r="C14" i="2"/>
  <c r="A14" i="2"/>
  <c r="B14" i="2" l="1"/>
  <c r="I14" i="2"/>
  <c r="D54" i="1" l="1"/>
  <c r="I79" i="1" l="1"/>
  <c r="I81" i="1" s="1"/>
  <c r="J79" i="1"/>
  <c r="J81" i="1" s="1"/>
  <c r="K79" i="1"/>
  <c r="K81" i="1" s="1"/>
  <c r="L79" i="1"/>
  <c r="L81" i="1" s="1"/>
  <c r="M79" i="1"/>
  <c r="M81" i="1" s="1"/>
  <c r="N79" i="1"/>
  <c r="N81" i="1" s="1"/>
  <c r="Q79" i="1"/>
  <c r="Q81" i="1" s="1"/>
  <c r="R79" i="1"/>
  <c r="R81" i="1" s="1"/>
  <c r="S79" i="1"/>
  <c r="S81" i="1" s="1"/>
  <c r="S83" i="1" s="1"/>
  <c r="H79" i="1"/>
  <c r="H81" i="1" s="1"/>
  <c r="H83" i="1" s="1"/>
  <c r="G79" i="1" l="1"/>
  <c r="G81" i="1" l="1"/>
  <c r="A55" i="1" l="1"/>
  <c r="G84" i="1" l="1"/>
</calcChain>
</file>

<file path=xl/sharedStrings.xml><?xml version="1.0" encoding="utf-8"?>
<sst xmlns="http://schemas.openxmlformats.org/spreadsheetml/2006/main" count="264" uniqueCount="90">
  <si>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</si>
  <si>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</si>
  <si>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</si>
  <si>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</si>
  <si>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</si>
  <si>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</si>
  <si>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</si>
  <si>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</si>
  <si>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</si>
  <si>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</si>
  <si>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</si>
  <si>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</si>
  <si>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</si>
  <si>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</si>
  <si>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</si>
  <si>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</si>
  <si>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</si>
  <si>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</si>
  <si>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</si>
  <si>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</si>
  <si>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</si>
  <si>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FIJO</t>
  </si>
  <si>
    <t xml:space="preserve">Función </t>
  </si>
  <si>
    <t xml:space="preserve"> </t>
  </si>
  <si>
    <t>total regionales</t>
  </si>
  <si>
    <t>total nomina</t>
  </si>
  <si>
    <t>Total pagado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</si>
  <si>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</si>
  <si>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</si>
  <si>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</si>
  <si>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             Preparado Por:                                                      Aprobado por:                                                  Aprobado por:</t>
  </si>
  <si>
    <t xml:space="preserve">   (1*) Deducción directa en declaración ISR empleados del SUIRPLUS. Rentas hasta RD$416,220.00 estan exentas.</t>
  </si>
  <si>
    <t>Sexo</t>
  </si>
  <si>
    <t>Masculino</t>
  </si>
  <si>
    <t>Femenino</t>
  </si>
  <si>
    <t>Otros descuentos</t>
  </si>
  <si>
    <t>Instituto Dominicano para la Calidad (INDOCAL)</t>
  </si>
  <si>
    <t>Nómina de Sueldos: Seguridad</t>
  </si>
  <si>
    <t>SECCION DE SEGURIDAD</t>
  </si>
  <si>
    <t>SEGURIDAD</t>
  </si>
  <si>
    <t>ANA ISABEL MORROBEL ALMONTE</t>
  </si>
  <si>
    <t>SAMUEL GERALDO MONSERRATE</t>
  </si>
  <si>
    <t>RAMON ANTONIO FAMILIA MELENDEZ</t>
  </si>
  <si>
    <t>KENNEDY GUZMAN BELLO</t>
  </si>
  <si>
    <t>FERNANDO MEDINA TRINIDAD</t>
  </si>
  <si>
    <t>DEYVI RAFAELITO PEREZ BAEZ</t>
  </si>
  <si>
    <t>Seg. Vida, Ces. E Invalidez</t>
  </si>
  <si>
    <t>Riesgos Laborales (1.15%) (2*)</t>
  </si>
  <si>
    <t>ARMANDO JOSE MONTERO GARCIA</t>
  </si>
  <si>
    <t>ENC. SEGURIDAD REGIONAL NORTE</t>
  </si>
  <si>
    <t>WANDYS CRUZ ORTIZ</t>
  </si>
  <si>
    <t xml:space="preserve">   (4*) Deducción directa declaración TSS del SUIRPLUS por registro de dependientes adicionales al SDSS. RD$1,715.46 por cada dependiente adicional registrado.</t>
  </si>
  <si>
    <t>JUAN FRANCISCO PEREZ LORA</t>
  </si>
  <si>
    <t>ARIAN PEREZ MELENDEZ</t>
  </si>
  <si>
    <t>RAFAEL EMMANUEL LORA ESTEVEZ</t>
  </si>
  <si>
    <t>CARLOS MANUEL VASQUEZ FRANCISCO</t>
  </si>
  <si>
    <t>ABEL PEREZ PEÑA</t>
  </si>
  <si>
    <t>BRANDOL ROSARIO VICTORINO</t>
  </si>
  <si>
    <t>ANGEL MIGUEL HERNANDEZ MATEO</t>
  </si>
  <si>
    <t>JOHNNATHAN REYES CASTILLO</t>
  </si>
  <si>
    <t>CARLOS MATOS PEREZ</t>
  </si>
  <si>
    <t>FERNANDO RAFAEL MARTINEZ DIAZ</t>
  </si>
  <si>
    <t>BRIAN JOSE CONTRERAS</t>
  </si>
  <si>
    <t>ERNESTO RAFAEL ALBERTO SANCHEZ PERAL</t>
  </si>
  <si>
    <t>EVELIN FAMILIA PEREZ</t>
  </si>
  <si>
    <t>JUAN BAUTISTA MORA MALDONADO</t>
  </si>
  <si>
    <t>JUAN CARLOS MORA MALDONADO</t>
  </si>
  <si>
    <t>PABLO JOSE MERCADO SILVERIO</t>
  </si>
  <si>
    <t>ENCARGADO PERS. SGR. LAB. METR</t>
  </si>
  <si>
    <t>LEONARDO PEREZ AGUERO</t>
  </si>
  <si>
    <t>ENCARGADO (A) DEP. DE SEGURIDA</t>
  </si>
  <si>
    <t>DOMINGO MERCEDES FRIAS</t>
  </si>
  <si>
    <t xml:space="preserve">             Técnico de Nómina                                                              Directora de Recursos Humanos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</si>
  <si>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</t>
    </r>
    <r>
      <rPr>
        <b/>
        <sz val="16"/>
        <rFont val="Calibri Light"/>
        <family val="2"/>
      </rPr>
      <t xml:space="preserve">   Aprobado por</t>
    </r>
    <r>
      <rPr>
        <sz val="16"/>
        <rFont val="Calibri Light"/>
        <family val="2"/>
      </rPr>
      <t>:  Daliza Almonte Corona</t>
    </r>
  </si>
  <si>
    <t>ANDERSON CONCEPCION POLANCO</t>
  </si>
  <si>
    <t>ANGEL LUIS MEDRANO ENCARNACION</t>
  </si>
  <si>
    <t>JORGE LUIS MOSQUEA REYES</t>
  </si>
  <si>
    <t>JULIO DIAZ CUEVAS</t>
  </si>
  <si>
    <t>LUIS ALEXANDER VALENZUELA FELIZ</t>
  </si>
  <si>
    <t>HORLANDITO CUELLO BOCIO</t>
  </si>
  <si>
    <t>LEONELY PEREZ DIAZ</t>
  </si>
  <si>
    <t>KELVIN MIGUEL LOPEZ MOTA</t>
  </si>
  <si>
    <t>ANTHONY SUAZO BERNABEL</t>
  </si>
  <si>
    <t>RAFAEL DE JESUS JAVIER REYNOSO</t>
  </si>
  <si>
    <t>JEAN CARLOS PASCUAL TEJEDA</t>
  </si>
  <si>
    <t>PERKIN DE LA ROSA GARCIA</t>
  </si>
  <si>
    <t>LUICITO NUÑEZ</t>
  </si>
  <si>
    <t>EMMANUEL EDUARDO CORPORAN MENDEZ</t>
  </si>
  <si>
    <t>FRANCISCO PEÑA TERRERO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</si>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</sst>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58"/>
      <name val="Century Gothic"/>
      <family val="2"/>
    </font>
    <font>
      <b/>
      <sz val="58"/>
      <name val="Century Gothic"/>
      <family val="2"/>
    </font>
    <font>
      <sz val="16"/>
      <name val="Calibri Light"/>
      <family val="2"/>
    </font>
    <font>
      <u/>
      <sz val="16"/>
      <name val="Calibri Light"/>
      <family val="2"/>
    </font>
    <font>
      <sz val="16"/>
      <color theme="1"/>
      <name val="Calibri Light"/>
      <family val="2"/>
    </font>
    <font>
      <b/>
      <sz val="16"/>
      <name val="Calibri Light"/>
      <family val="2"/>
    </font>
    <font>
      <b/>
      <sz val="16"/>
      <color theme="1"/>
      <name val="Calibri Light"/>
      <family val="2"/>
    </font>
    <font>
      <sz val="16"/>
      <color theme="0"/>
      <name val="Calibri Light"/>
      <family val="2"/>
    </font>
    <font>
      <b/>
      <sz val="16"/>
      <color theme="0"/>
      <name val="Calibri Light"/>
      <family val="2"/>
    </font>
    <font>
      <b/>
      <sz val="36"/>
      <color theme="0"/>
      <name val="Century Gothic"/>
      <family val="2"/>
    </font>
    <font>
      <b/>
      <sz val="65"/>
      <name val="Century Gothic"/>
      <family val="2"/>
    </font>
    <font>
      <sz val="20"/>
      <name val="Calibri Light"/>
      <family val="2"/>
    </font>
    <font>
      <sz val="20"/>
      <color rgb="FF000000"/>
      <name val="Calibri Light"/>
      <family val="2"/>
    </font>
    <font>
      <sz val="20"/>
      <name val="Arial"/>
      <family val="2"/>
    </font>
    <font>
      <b/>
      <sz val="34"/>
      <name val="Calibri Light"/>
      <family val="2"/>
    </font>
    <font>
      <b/>
      <sz val="344"/>
      <name val="Calibri Light"/>
      <family val="2"/>
    </font>
    <font>
      <sz val="344"/>
      <name val="Arial"/>
      <family val="2"/>
    </font>
    <font>
      <b/>
      <sz val="20"/>
      <name val="Calibri Light"/>
      <family val="2"/>
    </font>
    <font>
      <sz val="20"/>
      <color theme="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43" fontId="6" fillId="0" borderId="0" xfId="4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3" fontId="5" fillId="6" borderId="0" xfId="4" applyFont="1" applyFill="1" applyAlignment="1">
      <alignment vertical="center"/>
    </xf>
    <xf numFmtId="43" fontId="6" fillId="6" borderId="0" xfId="4" applyFont="1" applyFill="1" applyAlignment="1">
      <alignment vertical="center"/>
    </xf>
    <xf numFmtId="0" fontId="7" fillId="0" borderId="0" xfId="0" applyFont="1" applyAlignment="1">
      <alignment vertical="center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0" fontId="6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43" fontId="11" fillId="2" borderId="0" xfId="4" applyFont="1" applyFill="1" applyAlignment="1">
      <alignment vertical="center" wrapText="1"/>
    </xf>
    <xf numFmtId="43" fontId="11" fillId="2" borderId="0" xfId="4" applyFont="1" applyFill="1" applyAlignment="1">
      <alignment vertical="center"/>
    </xf>
    <xf numFmtId="4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19" fillId="2" borderId="0" xfId="4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right" vertical="center" wrapText="1"/>
    </xf>
    <xf numFmtId="43" fontId="19" fillId="2" borderId="0" xfId="4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43" fontId="20" fillId="2" borderId="0" xfId="4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3" fontId="6" fillId="0" borderId="0" xfId="4" applyFont="1" applyFill="1" applyBorder="1" applyAlignment="1">
      <alignment vertical="center"/>
    </xf>
    <xf numFmtId="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 applyAlignment="1">
      <alignment horizontal="center" vertical="center"/>
    </xf>
    <xf numFmtId="4" fontId="19" fillId="2" borderId="6" xfId="0" applyNumberFormat="1" applyFont="1" applyFill="1" applyBorder="1" applyAlignment="1">
      <alignment vertical="center"/>
    </xf>
    <xf numFmtId="43" fontId="19" fillId="2" borderId="6" xfId="4" applyFont="1" applyFill="1" applyBorder="1" applyAlignment="1">
      <alignment vertical="center"/>
    </xf>
    <xf numFmtId="43" fontId="19" fillId="2" borderId="6" xfId="4" applyFont="1" applyFill="1" applyBorder="1" applyAlignment="1">
      <alignment vertical="center" wrapText="1"/>
    </xf>
    <xf numFmtId="43" fontId="20" fillId="2" borderId="6" xfId="4" applyFont="1" applyFill="1" applyBorder="1" applyAlignment="1">
      <alignment vertical="center" wrapText="1"/>
    </xf>
    <xf numFmtId="43" fontId="11" fillId="2" borderId="6" xfId="4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4" fontId="19" fillId="2" borderId="19" xfId="0" applyNumberFormat="1" applyFont="1" applyFill="1" applyBorder="1" applyAlignment="1">
      <alignment vertical="center"/>
    </xf>
    <xf numFmtId="43" fontId="19" fillId="2" borderId="19" xfId="4" applyFont="1" applyFill="1" applyBorder="1" applyAlignment="1">
      <alignment vertical="center"/>
    </xf>
    <xf numFmtId="43" fontId="19" fillId="2" borderId="19" xfId="4" applyFont="1" applyFill="1" applyBorder="1" applyAlignment="1">
      <alignment vertical="center" wrapText="1"/>
    </xf>
    <xf numFmtId="43" fontId="20" fillId="2" borderId="19" xfId="4" applyFont="1" applyFill="1" applyBorder="1" applyAlignment="1">
      <alignment vertical="center" wrapText="1"/>
    </xf>
    <xf numFmtId="43" fontId="11" fillId="2" borderId="19" xfId="4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4" fontId="17" fillId="0" borderId="19" xfId="0" applyNumberFormat="1" applyFont="1" applyBorder="1" applyAlignment="1">
      <alignment horizontal="center" vertical="center"/>
    </xf>
    <xf numFmtId="4" fontId="11" fillId="2" borderId="6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43" fontId="15" fillId="0" borderId="0" xfId="4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43" fontId="14" fillId="0" borderId="0" xfId="4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3" fontId="14" fillId="0" borderId="0" xfId="4" applyFont="1" applyFill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7" fillId="0" borderId="27" xfId="0" applyFont="1" applyBorder="1" applyAlignment="1">
      <alignment horizontal="left" vertical="center" wrapText="1"/>
    </xf>
    <xf numFmtId="4" fontId="14" fillId="0" borderId="30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43" fontId="19" fillId="2" borderId="30" xfId="4" applyFont="1" applyFill="1" applyBorder="1" applyAlignment="1">
      <alignment vertical="center"/>
    </xf>
    <xf numFmtId="43" fontId="19" fillId="2" borderId="30" xfId="4" applyFont="1" applyFill="1" applyBorder="1" applyAlignment="1">
      <alignment vertical="center" wrapText="1"/>
    </xf>
    <xf numFmtId="43" fontId="20" fillId="2" borderId="30" xfId="4" applyFont="1" applyFill="1" applyBorder="1" applyAlignment="1">
      <alignment vertical="center" wrapText="1"/>
    </xf>
    <xf numFmtId="43" fontId="11" fillId="2" borderId="30" xfId="4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43" fontId="11" fillId="2" borderId="30" xfId="0" applyNumberFormat="1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3" fontId="23" fillId="0" borderId="6" xfId="4" applyFont="1" applyFill="1" applyBorder="1" applyAlignment="1">
      <alignment horizontal="center" wrapText="1" readingOrder="1"/>
    </xf>
    <xf numFmtId="43" fontId="23" fillId="0" borderId="6" xfId="4" applyFont="1" applyFill="1" applyBorder="1" applyAlignment="1">
      <alignment horizontal="right" wrapText="1" readingOrder="1"/>
    </xf>
    <xf numFmtId="164" fontId="23" fillId="0" borderId="6" xfId="0" applyNumberFormat="1" applyFont="1" applyBorder="1" applyAlignment="1">
      <alignment horizontal="right" wrapText="1" readingOrder="1"/>
    </xf>
    <xf numFmtId="165" fontId="24" fillId="0" borderId="6" xfId="0" applyNumberFormat="1" applyFont="1" applyBorder="1" applyAlignment="1">
      <alignment horizontal="right" wrapText="1" readingOrder="1"/>
    </xf>
    <xf numFmtId="0" fontId="25" fillId="0" borderId="0" xfId="0" applyFont="1" applyAlignment="1">
      <alignment vertical="center"/>
    </xf>
    <xf numFmtId="43" fontId="23" fillId="0" borderId="6" xfId="4" applyFont="1" applyFill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17" fillId="9" borderId="14" xfId="0" applyFont="1" applyFill="1" applyBorder="1" applyAlignment="1">
      <alignment horizontal="center" vertical="center"/>
    </xf>
    <xf numFmtId="0" fontId="5" fillId="9" borderId="0" xfId="0" applyFont="1" applyFill="1" applyAlignment="1">
      <alignment vertical="center"/>
    </xf>
    <xf numFmtId="43" fontId="17" fillId="9" borderId="0" xfId="4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4" fontId="29" fillId="0" borderId="1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3" fontId="23" fillId="0" borderId="0" xfId="4" applyFont="1" applyFill="1" applyBorder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9" fillId="0" borderId="6" xfId="0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43" fontId="14" fillId="0" borderId="29" xfId="4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6" xfId="0" applyFont="1" applyBorder="1" applyAlignment="1">
      <alignment horizontal="left" vertical="center"/>
    </xf>
    <xf numFmtId="43" fontId="24" fillId="0" borderId="6" xfId="4" applyFont="1" applyFill="1" applyBorder="1" applyAlignment="1">
      <alignment horizontal="center" vertical="center" wrapText="1"/>
    </xf>
    <xf numFmtId="43" fontId="24" fillId="0" borderId="6" xfId="4" applyFont="1" applyFill="1" applyBorder="1" applyAlignment="1">
      <alignment horizontal="right" vertical="center" wrapText="1"/>
    </xf>
    <xf numFmtId="4" fontId="29" fillId="0" borderId="28" xfId="0" applyNumberFormat="1" applyFont="1" applyBorder="1" applyAlignment="1">
      <alignment horizontal="left" vertical="center"/>
    </xf>
    <xf numFmtId="4" fontId="29" fillId="0" borderId="11" xfId="0" applyNumberFormat="1" applyFont="1" applyBorder="1" applyAlignment="1">
      <alignment horizontal="left" vertical="center"/>
    </xf>
    <xf numFmtId="0" fontId="17" fillId="9" borderId="13" xfId="0" applyFont="1" applyFill="1" applyBorder="1" applyAlignment="1">
      <alignment horizontal="center" vertical="center" wrapText="1"/>
    </xf>
    <xf numFmtId="0" fontId="17" fillId="9" borderId="16" xfId="0" applyFont="1" applyFill="1" applyBorder="1" applyAlignment="1">
      <alignment horizontal="center" vertical="center" wrapText="1"/>
    </xf>
    <xf numFmtId="0" fontId="17" fillId="9" borderId="30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8" fillId="9" borderId="15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 vertical="center" wrapText="1"/>
    </xf>
    <xf numFmtId="0" fontId="22" fillId="0" borderId="0" xfId="5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6" fillId="2" borderId="25" xfId="0" applyFont="1" applyFill="1" applyBorder="1" applyAlignment="1">
      <alignment horizontal="left" vertical="top"/>
    </xf>
    <xf numFmtId="0" fontId="27" fillId="2" borderId="14" xfId="0" applyFont="1" applyFill="1" applyBorder="1" applyAlignment="1">
      <alignment horizontal="left" vertical="top"/>
    </xf>
    <xf numFmtId="0" fontId="27" fillId="2" borderId="26" xfId="0" applyFont="1" applyFill="1" applyBorder="1" applyAlignment="1">
      <alignment horizontal="left" vertical="top"/>
    </xf>
    <xf numFmtId="0" fontId="17" fillId="9" borderId="3" xfId="0" applyFont="1" applyFill="1" applyBorder="1" applyAlignment="1">
      <alignment vertical="center" wrapText="1"/>
    </xf>
    <xf numFmtId="0" fontId="17" fillId="9" borderId="15" xfId="0" applyFont="1" applyFill="1" applyBorder="1" applyAlignment="1">
      <alignment vertical="center" wrapText="1"/>
    </xf>
    <xf numFmtId="0" fontId="21" fillId="8" borderId="22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153699</xdr:rowOff>
    </xdr:from>
    <xdr:to>
      <xdr:col>1</xdr:col>
      <xdr:colOff>2071687</xdr:colOff>
      <xdr:row>4</xdr:row>
      <xdr:rowOff>863057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F1FBD469-F6BB-4B78-B8CC-2421D2D8F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3699"/>
          <a:ext cx="2809875" cy="277523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119063</xdr:colOff>
      <xdr:row>1</xdr:row>
      <xdr:rowOff>-1</xdr:rowOff>
    </xdr:from>
    <xdr:ext cx="3428999" cy="2071688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37933313" y="523874"/>
          <a:ext cx="3428999" cy="2071688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604024</xdr:colOff>
      <xdr:row>57</xdr:row>
      <xdr:rowOff>16458</xdr:rowOff>
    </xdr:from>
    <xdr:to>
      <xdr:col>16</xdr:col>
      <xdr:colOff>1455465</xdr:colOff>
      <xdr:row>65</xdr:row>
      <xdr:rowOff>167965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EEF"/>
            </a:clrFrom>
            <a:clrTo>
              <a:srgbClr val="FFFEEF">
                <a:alpha val="0"/>
              </a:srgbClr>
            </a:clrTo>
          </a:clrChange>
          <a:duotone>
            <a:prstClr val="black"/>
            <a:schemeClr val="accent5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  <a14:imgEffect>
                    <a14:colorTemperature colorTemp="11200"/>
                  </a14:imgEffect>
                  <a14:imgEffect>
                    <a14:saturation sat="3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4506"/>
        <a:stretch/>
      </xdr:blipFill>
      <xdr:spPr>
        <a:xfrm>
          <a:off x="35683902" y="21575482"/>
          <a:ext cx="2872600" cy="2567605"/>
        </a:xfrm>
        <a:prstGeom prst="rect">
          <a:avLst/>
        </a:prstGeom>
      </xdr:spPr>
    </xdr:pic>
    <xdr:clientData/>
  </xdr:twoCellAnchor>
  <xdr:twoCellAnchor editAs="oneCell">
    <xdr:from>
      <xdr:col>9</xdr:col>
      <xdr:colOff>1388391</xdr:colOff>
      <xdr:row>56</xdr:row>
      <xdr:rowOff>166687</xdr:rowOff>
    </xdr:from>
    <xdr:to>
      <xdr:col>12</xdr:col>
      <xdr:colOff>3391</xdr:colOff>
      <xdr:row>59</xdr:row>
      <xdr:rowOff>261292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462829" y="21145500"/>
          <a:ext cx="3687062" cy="1023293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56</xdr:row>
      <xdr:rowOff>142875</xdr:rowOff>
    </xdr:from>
    <xdr:to>
      <xdr:col>14</xdr:col>
      <xdr:colOff>1666874</xdr:colOff>
      <xdr:row>59</xdr:row>
      <xdr:rowOff>290024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0980062" y="21121688"/>
          <a:ext cx="3571876" cy="1075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1405"/>
  <sheetViews>
    <sheetView showGridLines="0" tabSelected="1" zoomScale="41" zoomScaleNormal="41" zoomScaleSheetLayoutView="40" workbookViewId="0">
      <pane ySplit="10" topLeftCell="A50" activePane="bottomLeft" state="frozen"/>
      <selection pane="bottomLeft" activeCell="S53" sqref="S53"/>
    </sheetView>
  </sheetViews>
  <sheetFormatPr baseColWidth="10" defaultColWidth="11.42578125" defaultRowHeight="15" x14ac:dyDescent="0.2"/>
  <cols>
    <col min="1" max="1" width="13.140625" style="6" customWidth="1"/>
    <col min="2" max="2" width="78.85546875" style="5" customWidth="1"/>
    <col min="3" max="3" width="20" style="5" customWidth="1"/>
    <col min="4" max="4" width="82.42578125" style="5" customWidth="1"/>
    <col min="5" max="5" width="58.140625" style="5" customWidth="1"/>
    <col min="6" max="6" width="35.5703125" style="7" customWidth="1"/>
    <col min="7" max="7" width="27.28515625" style="7" customWidth="1"/>
    <col min="8" max="8" width="24.5703125" style="16" customWidth="1"/>
    <col min="9" max="9" width="23.85546875" style="18" customWidth="1"/>
    <col min="10" max="10" width="21.42578125" style="6" customWidth="1"/>
    <col min="11" max="11" width="29" style="1" customWidth="1"/>
    <col min="12" max="12" width="25.85546875" style="9" customWidth="1"/>
    <col min="13" max="13" width="25.5703125" style="6" customWidth="1"/>
    <col min="14" max="16" width="30.28515625" style="6" customWidth="1"/>
    <col min="17" max="17" width="25.42578125" style="68" customWidth="1"/>
    <col min="18" max="18" width="27" style="79" customWidth="1"/>
    <col min="19" max="19" width="35" style="108" customWidth="1"/>
    <col min="20" max="20" width="24.5703125" style="5" bestFit="1" customWidth="1"/>
    <col min="21" max="21" width="11.42578125" style="5"/>
    <col min="22" max="22" width="25.42578125" style="5" bestFit="1" customWidth="1"/>
    <col min="23" max="16384" width="11.42578125" style="5"/>
  </cols>
  <sheetData>
    <row r="1" spans="1:52" ht="4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L1" s="1"/>
      <c r="M1" s="1"/>
      <c r="N1" s="1"/>
      <c r="O1" s="1"/>
      <c r="P1" s="1"/>
      <c r="Q1" s="1"/>
      <c r="R1" s="1"/>
      <c r="S1" s="1"/>
    </row>
    <row r="2" spans="1:52" ht="18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52" ht="32.2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3"/>
      <c r="K3" s="52"/>
      <c r="L3" s="52"/>
      <c r="M3" s="52"/>
      <c r="N3" s="52"/>
      <c r="O3" s="52"/>
      <c r="P3" s="52"/>
      <c r="Q3" s="52"/>
      <c r="R3" s="52"/>
      <c r="S3" s="52"/>
    </row>
    <row r="4" spans="1:52" ht="71.25" customHeight="1" x14ac:dyDescent="0.2">
      <c r="A4" s="161" t="s">
        <v>36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52" ht="69.75" customHeight="1" x14ac:dyDescent="0.2">
      <c r="A5" s="162" t="s">
        <v>37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</row>
    <row r="6" spans="1:52" ht="18" customHeight="1" x14ac:dyDescent="0.2">
      <c r="A6" s="24"/>
      <c r="B6" s="24"/>
      <c r="C6" s="24"/>
      <c r="D6" s="24"/>
      <c r="E6" s="24"/>
      <c r="F6" s="24"/>
      <c r="G6" s="54"/>
      <c r="H6" s="55"/>
      <c r="I6" s="56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52" ht="43.5" customHeight="1" thickBot="1" x14ac:dyDescent="0.25">
      <c r="A7" s="168" t="s">
        <v>89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70"/>
    </row>
    <row r="8" spans="1:52" s="120" customFormat="1" ht="54" customHeight="1" thickBot="1" x14ac:dyDescent="0.25">
      <c r="A8" s="176" t="s">
        <v>17</v>
      </c>
      <c r="B8" s="149" t="s">
        <v>14</v>
      </c>
      <c r="C8" s="149" t="s">
        <v>32</v>
      </c>
      <c r="D8" s="149" t="s">
        <v>19</v>
      </c>
      <c r="E8" s="149" t="s">
        <v>22</v>
      </c>
      <c r="F8" s="149" t="s">
        <v>18</v>
      </c>
      <c r="G8" s="151" t="s">
        <v>15</v>
      </c>
      <c r="H8" s="153" t="s">
        <v>10</v>
      </c>
      <c r="I8" s="172" t="s">
        <v>8</v>
      </c>
      <c r="J8" s="172"/>
      <c r="K8" s="173"/>
      <c r="L8" s="173"/>
      <c r="M8" s="173"/>
      <c r="N8" s="173"/>
      <c r="O8" s="119"/>
      <c r="P8" s="119"/>
      <c r="Q8" s="174" t="s">
        <v>1</v>
      </c>
      <c r="R8" s="175"/>
      <c r="S8" s="147" t="s">
        <v>16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s="120" customFormat="1" ht="63.75" customHeight="1" x14ac:dyDescent="0.2">
      <c r="A9" s="177"/>
      <c r="B9" s="150"/>
      <c r="C9" s="150"/>
      <c r="D9" s="150"/>
      <c r="E9" s="150"/>
      <c r="F9" s="150"/>
      <c r="G9" s="152"/>
      <c r="H9" s="154"/>
      <c r="I9" s="171" t="s">
        <v>12</v>
      </c>
      <c r="J9" s="171"/>
      <c r="K9" s="166" t="s">
        <v>47</v>
      </c>
      <c r="L9" s="145" t="s">
        <v>13</v>
      </c>
      <c r="M9" s="146"/>
      <c r="N9" s="151" t="s">
        <v>11</v>
      </c>
      <c r="O9" s="159" t="s">
        <v>46</v>
      </c>
      <c r="P9" s="151" t="s">
        <v>35</v>
      </c>
      <c r="Q9" s="148" t="s">
        <v>3</v>
      </c>
      <c r="R9" s="156" t="s">
        <v>0</v>
      </c>
      <c r="S9" s="147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s="120" customFormat="1" ht="76.5" customHeight="1" thickBot="1" x14ac:dyDescent="0.25">
      <c r="A10" s="177"/>
      <c r="B10" s="150"/>
      <c r="C10" s="157"/>
      <c r="D10" s="157"/>
      <c r="E10" s="157"/>
      <c r="F10" s="157"/>
      <c r="G10" s="152"/>
      <c r="H10" s="155"/>
      <c r="I10" s="121" t="s">
        <v>4</v>
      </c>
      <c r="J10" s="122" t="s">
        <v>5</v>
      </c>
      <c r="K10" s="167"/>
      <c r="L10" s="123" t="s">
        <v>6</v>
      </c>
      <c r="M10" s="124" t="s">
        <v>7</v>
      </c>
      <c r="N10" s="158"/>
      <c r="O10" s="160"/>
      <c r="P10" s="158"/>
      <c r="Q10" s="148"/>
      <c r="R10" s="156"/>
      <c r="S10" s="14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s="125" customFormat="1" ht="42.75" customHeight="1" x14ac:dyDescent="0.2">
      <c r="A11" s="163" t="s">
        <v>38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s="114" customFormat="1" ht="26.25" x14ac:dyDescent="0.4">
      <c r="A12" s="109">
        <v>1</v>
      </c>
      <c r="B12" s="117" t="s">
        <v>54</v>
      </c>
      <c r="C12" s="117" t="s">
        <v>33</v>
      </c>
      <c r="D12" s="117" t="s">
        <v>38</v>
      </c>
      <c r="E12" s="118" t="s">
        <v>39</v>
      </c>
      <c r="F12" s="110" t="s">
        <v>21</v>
      </c>
      <c r="G12" s="110">
        <v>18000</v>
      </c>
      <c r="H12" s="111"/>
      <c r="I12" s="111"/>
      <c r="J12" s="111"/>
      <c r="K12" s="112"/>
      <c r="L12" s="112"/>
      <c r="M12" s="112"/>
      <c r="N12" s="113"/>
      <c r="O12" s="113"/>
      <c r="P12" s="113"/>
      <c r="Q12" s="112"/>
      <c r="R12" s="112"/>
      <c r="S12" s="129">
        <f t="shared" ref="S12:S44" si="0">G12-Q12-P12-H12</f>
        <v>18000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s="114" customFormat="1" ht="26.25" x14ac:dyDescent="0.4">
      <c r="A13" s="109">
        <v>2</v>
      </c>
      <c r="B13" s="117" t="s">
        <v>81</v>
      </c>
      <c r="C13" s="117" t="s">
        <v>33</v>
      </c>
      <c r="D13" s="117" t="s">
        <v>38</v>
      </c>
      <c r="E13" s="118" t="s">
        <v>39</v>
      </c>
      <c r="F13" s="110" t="s">
        <v>21</v>
      </c>
      <c r="G13" s="110">
        <v>12000</v>
      </c>
      <c r="H13" s="111"/>
      <c r="I13" s="111"/>
      <c r="J13" s="111"/>
      <c r="K13" s="112"/>
      <c r="L13" s="112"/>
      <c r="M13" s="112"/>
      <c r="N13" s="113"/>
      <c r="O13" s="113"/>
      <c r="P13" s="113">
        <v>2600</v>
      </c>
      <c r="Q13" s="112"/>
      <c r="R13" s="112"/>
      <c r="S13" s="129">
        <f t="shared" si="0"/>
        <v>9400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s="114" customFormat="1" ht="26.25" customHeight="1" x14ac:dyDescent="0.4">
      <c r="A14" s="109">
        <v>3</v>
      </c>
      <c r="B14" s="117" t="s">
        <v>61</v>
      </c>
      <c r="C14" s="117" t="s">
        <v>33</v>
      </c>
      <c r="D14" s="117" t="s">
        <v>38</v>
      </c>
      <c r="E14" s="118" t="s">
        <v>39</v>
      </c>
      <c r="F14" s="110" t="s">
        <v>21</v>
      </c>
      <c r="G14" s="115">
        <v>22000</v>
      </c>
      <c r="H14" s="111"/>
      <c r="I14" s="111"/>
      <c r="J14" s="111"/>
      <c r="K14" s="112"/>
      <c r="L14" s="112"/>
      <c r="M14" s="112"/>
      <c r="N14" s="113"/>
      <c r="O14" s="113"/>
      <c r="P14" s="116"/>
      <c r="Q14" s="112"/>
      <c r="R14" s="112"/>
      <c r="S14" s="129">
        <f t="shared" si="0"/>
        <v>22000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s="114" customFormat="1" ht="26.25" x14ac:dyDescent="0.4">
      <c r="A15" s="109">
        <v>4</v>
      </c>
      <c r="B15" s="117" t="s">
        <v>41</v>
      </c>
      <c r="C15" s="117" t="s">
        <v>33</v>
      </c>
      <c r="D15" s="117" t="s">
        <v>38</v>
      </c>
      <c r="E15" s="118" t="s">
        <v>39</v>
      </c>
      <c r="F15" s="110" t="s">
        <v>21</v>
      </c>
      <c r="G15" s="115">
        <v>12000</v>
      </c>
      <c r="H15" s="111"/>
      <c r="I15" s="111"/>
      <c r="J15" s="111"/>
      <c r="K15" s="112"/>
      <c r="L15" s="112"/>
      <c r="M15" s="112"/>
      <c r="N15" s="113"/>
      <c r="O15" s="113"/>
      <c r="P15" s="116"/>
      <c r="Q15" s="112"/>
      <c r="R15" s="112"/>
      <c r="S15" s="129">
        <f t="shared" si="0"/>
        <v>12000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s="114" customFormat="1" ht="26.25" x14ac:dyDescent="0.4">
      <c r="A16" s="109">
        <v>5</v>
      </c>
      <c r="B16" s="117" t="s">
        <v>40</v>
      </c>
      <c r="C16" s="117" t="s">
        <v>34</v>
      </c>
      <c r="D16" s="117" t="s">
        <v>38</v>
      </c>
      <c r="E16" s="118" t="s">
        <v>39</v>
      </c>
      <c r="F16" s="110" t="s">
        <v>21</v>
      </c>
      <c r="G16" s="110">
        <v>45000</v>
      </c>
      <c r="H16" s="111">
        <v>1547.25</v>
      </c>
      <c r="I16" s="111"/>
      <c r="J16" s="111"/>
      <c r="K16" s="112"/>
      <c r="L16" s="112"/>
      <c r="M16" s="112"/>
      <c r="N16" s="113"/>
      <c r="O16" s="113"/>
      <c r="P16" s="113">
        <v>1439.4</v>
      </c>
      <c r="Q16" s="112"/>
      <c r="R16" s="112"/>
      <c r="S16" s="129">
        <f>G16-Q16-P16-H16</f>
        <v>42013.35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s="114" customFormat="1" ht="26.25" customHeight="1" x14ac:dyDescent="0.4">
      <c r="A17" s="109">
        <v>6</v>
      </c>
      <c r="B17" s="117" t="s">
        <v>88</v>
      </c>
      <c r="C17" s="117" t="s">
        <v>33</v>
      </c>
      <c r="D17" s="117" t="s">
        <v>38</v>
      </c>
      <c r="E17" s="118" t="s">
        <v>39</v>
      </c>
      <c r="F17" s="110" t="s">
        <v>21</v>
      </c>
      <c r="G17" s="115">
        <v>13000</v>
      </c>
      <c r="H17" s="111"/>
      <c r="I17" s="111"/>
      <c r="J17" s="111"/>
      <c r="K17" s="112"/>
      <c r="L17" s="112"/>
      <c r="M17" s="112"/>
      <c r="N17" s="113"/>
      <c r="O17" s="113"/>
      <c r="P17" s="116"/>
      <c r="Q17" s="112"/>
      <c r="R17" s="112"/>
      <c r="S17" s="129">
        <f t="shared" si="0"/>
        <v>13000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s="114" customFormat="1" ht="26.25" customHeight="1" x14ac:dyDescent="0.4">
      <c r="A18" s="109">
        <v>7</v>
      </c>
      <c r="B18" s="117" t="s">
        <v>48</v>
      </c>
      <c r="C18" s="117" t="s">
        <v>33</v>
      </c>
      <c r="D18" s="117" t="s">
        <v>38</v>
      </c>
      <c r="E18" s="118" t="s">
        <v>49</v>
      </c>
      <c r="F18" s="110" t="s">
        <v>21</v>
      </c>
      <c r="G18" s="115">
        <v>90000</v>
      </c>
      <c r="H18" s="116">
        <v>11082.94</v>
      </c>
      <c r="I18" s="111"/>
      <c r="J18" s="111"/>
      <c r="K18" s="112"/>
      <c r="L18" s="112"/>
      <c r="M18" s="112"/>
      <c r="N18" s="113"/>
      <c r="O18" s="113"/>
      <c r="P18" s="116"/>
      <c r="Q18" s="112"/>
      <c r="R18" s="112"/>
      <c r="S18" s="129">
        <f t="shared" si="0"/>
        <v>78917.06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s="114" customFormat="1" ht="26.25" x14ac:dyDescent="0.4">
      <c r="A19" s="109">
        <v>8</v>
      </c>
      <c r="B19" s="117" t="s">
        <v>74</v>
      </c>
      <c r="C19" s="117" t="s">
        <v>33</v>
      </c>
      <c r="D19" s="117" t="s">
        <v>38</v>
      </c>
      <c r="E19" s="118" t="s">
        <v>39</v>
      </c>
      <c r="F19" s="110" t="s">
        <v>21</v>
      </c>
      <c r="G19" s="115">
        <v>13000</v>
      </c>
      <c r="H19" s="111"/>
      <c r="I19" s="111"/>
      <c r="J19" s="111"/>
      <c r="K19" s="112"/>
      <c r="L19" s="112"/>
      <c r="M19" s="112"/>
      <c r="N19" s="113"/>
      <c r="O19" s="113"/>
      <c r="P19" s="116"/>
      <c r="Q19" s="112"/>
      <c r="R19" s="112"/>
      <c r="S19" s="129">
        <f t="shared" si="0"/>
        <v>13000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s="114" customFormat="1" ht="26.25" x14ac:dyDescent="0.4">
      <c r="A20" s="109">
        <v>9</v>
      </c>
      <c r="B20" s="117" t="s">
        <v>50</v>
      </c>
      <c r="C20" s="117" t="s">
        <v>33</v>
      </c>
      <c r="D20" s="117" t="s">
        <v>38</v>
      </c>
      <c r="E20" s="118" t="s">
        <v>39</v>
      </c>
      <c r="F20" s="110" t="s">
        <v>21</v>
      </c>
      <c r="G20" s="115">
        <v>12000</v>
      </c>
      <c r="H20" s="111"/>
      <c r="I20" s="111"/>
      <c r="J20" s="111"/>
      <c r="K20" s="112"/>
      <c r="L20" s="112"/>
      <c r="M20" s="112"/>
      <c r="N20" s="113"/>
      <c r="O20" s="113"/>
      <c r="P20" s="116"/>
      <c r="Q20" s="112"/>
      <c r="R20" s="112"/>
      <c r="S20" s="129">
        <f t="shared" si="0"/>
        <v>12000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s="114" customFormat="1" ht="26.25" x14ac:dyDescent="0.4">
      <c r="A21" s="109">
        <v>10</v>
      </c>
      <c r="B21" s="117" t="s">
        <v>86</v>
      </c>
      <c r="C21" s="117" t="s">
        <v>33</v>
      </c>
      <c r="D21" s="117" t="s">
        <v>38</v>
      </c>
      <c r="E21" s="118" t="s">
        <v>39</v>
      </c>
      <c r="F21" s="110" t="s">
        <v>21</v>
      </c>
      <c r="G21" s="115">
        <v>12000</v>
      </c>
      <c r="H21" s="111"/>
      <c r="I21" s="111"/>
      <c r="J21" s="111"/>
      <c r="K21" s="112"/>
      <c r="L21" s="112"/>
      <c r="M21" s="112"/>
      <c r="N21" s="113"/>
      <c r="O21" s="113"/>
      <c r="P21" s="116"/>
      <c r="Q21" s="112"/>
      <c r="R21" s="112"/>
      <c r="S21" s="129">
        <f t="shared" si="0"/>
        <v>12000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s="114" customFormat="1" ht="26.25" x14ac:dyDescent="0.4">
      <c r="A22" s="109">
        <v>11</v>
      </c>
      <c r="B22" s="117" t="s">
        <v>55</v>
      </c>
      <c r="C22" s="117" t="s">
        <v>33</v>
      </c>
      <c r="D22" s="117" t="s">
        <v>38</v>
      </c>
      <c r="E22" s="118" t="s">
        <v>39</v>
      </c>
      <c r="F22" s="110" t="s">
        <v>21</v>
      </c>
      <c r="G22" s="115">
        <v>18000</v>
      </c>
      <c r="H22" s="111"/>
      <c r="I22" s="111"/>
      <c r="J22" s="111"/>
      <c r="K22" s="112"/>
      <c r="L22" s="112"/>
      <c r="M22" s="112"/>
      <c r="N22" s="113"/>
      <c r="O22" s="113"/>
      <c r="P22" s="116"/>
      <c r="Q22" s="112"/>
      <c r="R22" s="112"/>
      <c r="S22" s="129">
        <f t="shared" si="0"/>
        <v>18000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s="114" customFormat="1" ht="26.25" x14ac:dyDescent="0.4">
      <c r="A23" s="109">
        <v>12</v>
      </c>
      <c r="B23" s="117" t="s">
        <v>75</v>
      </c>
      <c r="C23" s="117" t="s">
        <v>33</v>
      </c>
      <c r="D23" s="117" t="s">
        <v>38</v>
      </c>
      <c r="E23" s="118" t="s">
        <v>39</v>
      </c>
      <c r="F23" s="110" t="s">
        <v>21</v>
      </c>
      <c r="G23" s="115">
        <v>12000</v>
      </c>
      <c r="H23" s="111"/>
      <c r="I23" s="111"/>
      <c r="J23" s="111"/>
      <c r="K23" s="112"/>
      <c r="L23" s="112"/>
      <c r="M23" s="112"/>
      <c r="N23" s="113"/>
      <c r="O23" s="113"/>
      <c r="P23" s="116">
        <v>2100</v>
      </c>
      <c r="Q23" s="112"/>
      <c r="R23" s="112"/>
      <c r="S23" s="129">
        <f t="shared" si="0"/>
        <v>9900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s="114" customFormat="1" ht="26.25" x14ac:dyDescent="0.4">
      <c r="A24" s="109">
        <v>13</v>
      </c>
      <c r="B24" s="117" t="s">
        <v>52</v>
      </c>
      <c r="C24" s="117" t="s">
        <v>33</v>
      </c>
      <c r="D24" s="117" t="s">
        <v>38</v>
      </c>
      <c r="E24" s="118" t="s">
        <v>39</v>
      </c>
      <c r="F24" s="110" t="s">
        <v>21</v>
      </c>
      <c r="G24" s="115">
        <v>12000</v>
      </c>
      <c r="H24" s="111"/>
      <c r="I24" s="111"/>
      <c r="J24" s="111"/>
      <c r="K24" s="112"/>
      <c r="L24" s="112"/>
      <c r="M24" s="112"/>
      <c r="N24" s="113"/>
      <c r="O24" s="113"/>
      <c r="P24" s="116"/>
      <c r="Q24" s="112"/>
      <c r="R24" s="112"/>
      <c r="S24" s="129">
        <f t="shared" si="0"/>
        <v>12000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s="114" customFormat="1" ht="26.25" x14ac:dyDescent="0.4">
      <c r="A25" s="109">
        <v>14</v>
      </c>
      <c r="B25" s="117" t="s">
        <v>60</v>
      </c>
      <c r="C25" s="117" t="s">
        <v>33</v>
      </c>
      <c r="D25" s="117" t="s">
        <v>38</v>
      </c>
      <c r="E25" s="118" t="s">
        <v>39</v>
      </c>
      <c r="F25" s="110" t="s">
        <v>21</v>
      </c>
      <c r="G25" s="115">
        <v>18000</v>
      </c>
      <c r="H25" s="111"/>
      <c r="I25" s="111"/>
      <c r="J25" s="111"/>
      <c r="K25" s="112"/>
      <c r="L25" s="112"/>
      <c r="M25" s="112"/>
      <c r="N25" s="113"/>
      <c r="O25" s="113"/>
      <c r="P25" s="116"/>
      <c r="Q25" s="112"/>
      <c r="R25" s="112"/>
      <c r="S25" s="129">
        <f t="shared" si="0"/>
        <v>18000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s="114" customFormat="1" ht="26.25" x14ac:dyDescent="0.4">
      <c r="A26" s="109">
        <v>15</v>
      </c>
      <c r="B26" s="117" t="s">
        <v>57</v>
      </c>
      <c r="C26" s="117" t="s">
        <v>33</v>
      </c>
      <c r="D26" s="117" t="s">
        <v>38</v>
      </c>
      <c r="E26" s="118" t="s">
        <v>39</v>
      </c>
      <c r="F26" s="110" t="s">
        <v>21</v>
      </c>
      <c r="G26" s="115">
        <v>16000</v>
      </c>
      <c r="H26" s="111"/>
      <c r="I26" s="111"/>
      <c r="J26" s="111"/>
      <c r="K26" s="112"/>
      <c r="L26" s="112"/>
      <c r="M26" s="112"/>
      <c r="N26" s="113"/>
      <c r="O26" s="113"/>
      <c r="P26" s="116"/>
      <c r="Q26" s="112"/>
      <c r="R26" s="112"/>
      <c r="S26" s="129">
        <f t="shared" si="0"/>
        <v>16000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s="114" customFormat="1" ht="26.25" x14ac:dyDescent="0.4">
      <c r="A27" s="109">
        <v>16</v>
      </c>
      <c r="B27" s="117" t="s">
        <v>78</v>
      </c>
      <c r="C27" s="117" t="s">
        <v>33</v>
      </c>
      <c r="D27" s="117" t="s">
        <v>38</v>
      </c>
      <c r="E27" s="118" t="s">
        <v>39</v>
      </c>
      <c r="F27" s="110" t="s">
        <v>21</v>
      </c>
      <c r="G27" s="115">
        <v>12000</v>
      </c>
      <c r="H27" s="111"/>
      <c r="I27" s="111"/>
      <c r="J27" s="111"/>
      <c r="K27" s="112"/>
      <c r="L27" s="112"/>
      <c r="M27" s="112"/>
      <c r="N27" s="113"/>
      <c r="O27" s="113"/>
      <c r="P27" s="116"/>
      <c r="Q27" s="112"/>
      <c r="R27" s="112"/>
      <c r="S27" s="129">
        <f t="shared" si="0"/>
        <v>12000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s="114" customFormat="1" ht="26.25" x14ac:dyDescent="0.4">
      <c r="A28" s="109">
        <v>17</v>
      </c>
      <c r="B28" s="117" t="s">
        <v>82</v>
      </c>
      <c r="C28" s="117" t="s">
        <v>33</v>
      </c>
      <c r="D28" s="117" t="s">
        <v>38</v>
      </c>
      <c r="E28" s="118" t="s">
        <v>39</v>
      </c>
      <c r="F28" s="110" t="s">
        <v>21</v>
      </c>
      <c r="G28" s="115">
        <v>12000</v>
      </c>
      <c r="H28" s="111"/>
      <c r="I28" s="111"/>
      <c r="J28" s="111"/>
      <c r="K28" s="112"/>
      <c r="L28" s="112"/>
      <c r="M28" s="112"/>
      <c r="N28" s="113"/>
      <c r="O28" s="113"/>
      <c r="P28" s="116"/>
      <c r="Q28" s="112"/>
      <c r="R28" s="112"/>
      <c r="S28" s="129">
        <f t="shared" si="0"/>
        <v>12000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s="114" customFormat="1" ht="26.25" x14ac:dyDescent="0.4">
      <c r="A29" s="109">
        <v>18</v>
      </c>
      <c r="B29" s="117" t="s">
        <v>53</v>
      </c>
      <c r="C29" s="117" t="s">
        <v>33</v>
      </c>
      <c r="D29" s="117" t="s">
        <v>38</v>
      </c>
      <c r="E29" s="118" t="s">
        <v>39</v>
      </c>
      <c r="F29" s="110" t="s">
        <v>21</v>
      </c>
      <c r="G29" s="115">
        <v>12000</v>
      </c>
      <c r="H29" s="111"/>
      <c r="I29" s="111"/>
      <c r="J29" s="111"/>
      <c r="K29" s="112"/>
      <c r="L29" s="112"/>
      <c r="M29" s="112"/>
      <c r="N29" s="113"/>
      <c r="O29" s="113"/>
      <c r="P29" s="116"/>
      <c r="Q29" s="112"/>
      <c r="R29" s="112"/>
      <c r="S29" s="129">
        <f t="shared" si="0"/>
        <v>12000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s="114" customFormat="1" ht="26.25" x14ac:dyDescent="0.4">
      <c r="A30" s="109">
        <v>19</v>
      </c>
      <c r="B30" s="117" t="s">
        <v>79</v>
      </c>
      <c r="C30" s="117" t="s">
        <v>33</v>
      </c>
      <c r="D30" s="117" t="s">
        <v>38</v>
      </c>
      <c r="E30" s="118" t="s">
        <v>39</v>
      </c>
      <c r="F30" s="110" t="s">
        <v>21</v>
      </c>
      <c r="G30" s="115">
        <v>12000</v>
      </c>
      <c r="H30" s="111"/>
      <c r="I30" s="111"/>
      <c r="J30" s="111"/>
      <c r="K30" s="112"/>
      <c r="L30" s="112"/>
      <c r="M30" s="112"/>
      <c r="N30" s="113"/>
      <c r="O30" s="113"/>
      <c r="P30" s="116"/>
      <c r="Q30" s="112"/>
      <c r="R30" s="112"/>
      <c r="S30" s="129">
        <f t="shared" si="0"/>
        <v>12000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s="114" customFormat="1" ht="26.25" x14ac:dyDescent="0.4">
      <c r="A31" s="109">
        <v>20</v>
      </c>
      <c r="B31" s="117" t="s">
        <v>80</v>
      </c>
      <c r="C31" s="117" t="s">
        <v>33</v>
      </c>
      <c r="D31" s="117" t="s">
        <v>38</v>
      </c>
      <c r="E31" s="118" t="s">
        <v>39</v>
      </c>
      <c r="F31" s="110" t="s">
        <v>21</v>
      </c>
      <c r="G31" s="115">
        <v>24000</v>
      </c>
      <c r="H31" s="111"/>
      <c r="I31" s="111"/>
      <c r="J31" s="111"/>
      <c r="K31" s="112"/>
      <c r="L31" s="112"/>
      <c r="M31" s="112"/>
      <c r="N31" s="113"/>
      <c r="O31" s="113"/>
      <c r="P31" s="116"/>
      <c r="Q31" s="112"/>
      <c r="R31" s="112"/>
      <c r="S31" s="129">
        <f t="shared" si="0"/>
        <v>24000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s="114" customFormat="1" ht="26.25" x14ac:dyDescent="0.4">
      <c r="A32" s="109">
        <v>21</v>
      </c>
      <c r="B32" s="117" t="s">
        <v>63</v>
      </c>
      <c r="C32" s="117" t="s">
        <v>33</v>
      </c>
      <c r="D32" s="117" t="s">
        <v>38</v>
      </c>
      <c r="E32" s="118" t="s">
        <v>39</v>
      </c>
      <c r="F32" s="110" t="s">
        <v>21</v>
      </c>
      <c r="G32" s="115">
        <v>24000</v>
      </c>
      <c r="H32" s="111"/>
      <c r="I32" s="111"/>
      <c r="J32" s="111"/>
      <c r="K32" s="112"/>
      <c r="L32" s="112"/>
      <c r="M32" s="112"/>
      <c r="N32" s="113"/>
      <c r="O32" s="113"/>
      <c r="P32" s="116"/>
      <c r="Q32" s="112"/>
      <c r="R32" s="112"/>
      <c r="S32" s="129">
        <f t="shared" ref="S32:S34" si="1">G32-Q32-P32-H32</f>
        <v>24000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s="114" customFormat="1" ht="26.25" x14ac:dyDescent="0.4">
      <c r="A33" s="109">
        <v>22</v>
      </c>
      <c r="B33" s="117" t="s">
        <v>64</v>
      </c>
      <c r="C33" s="117" t="s">
        <v>34</v>
      </c>
      <c r="D33" s="117" t="s">
        <v>38</v>
      </c>
      <c r="E33" s="118" t="s">
        <v>39</v>
      </c>
      <c r="F33" s="110" t="s">
        <v>21</v>
      </c>
      <c r="G33" s="115">
        <v>30000</v>
      </c>
      <c r="H33" s="111"/>
      <c r="I33" s="111"/>
      <c r="J33" s="111"/>
      <c r="K33" s="112"/>
      <c r="L33" s="112"/>
      <c r="M33" s="112"/>
      <c r="N33" s="113"/>
      <c r="O33" s="113"/>
      <c r="P33" s="116">
        <v>10000</v>
      </c>
      <c r="Q33" s="112"/>
      <c r="R33" s="112"/>
      <c r="S33" s="129">
        <f t="shared" si="1"/>
        <v>20000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s="114" customFormat="1" ht="26.25" x14ac:dyDescent="0.4">
      <c r="A34" s="109">
        <v>23</v>
      </c>
      <c r="B34" s="117" t="s">
        <v>65</v>
      </c>
      <c r="C34" s="117" t="s">
        <v>33</v>
      </c>
      <c r="D34" s="117" t="s">
        <v>38</v>
      </c>
      <c r="E34" s="118" t="s">
        <v>39</v>
      </c>
      <c r="F34" s="110" t="s">
        <v>21</v>
      </c>
      <c r="G34" s="115">
        <v>24000</v>
      </c>
      <c r="H34" s="111"/>
      <c r="I34" s="111"/>
      <c r="J34" s="111"/>
      <c r="K34" s="112"/>
      <c r="L34" s="112"/>
      <c r="M34" s="112"/>
      <c r="N34" s="113"/>
      <c r="O34" s="113"/>
      <c r="P34" s="116"/>
      <c r="Q34" s="112"/>
      <c r="R34" s="112"/>
      <c r="S34" s="129">
        <f t="shared" si="1"/>
        <v>24000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s="114" customFormat="1" ht="26.25" x14ac:dyDescent="0.4">
      <c r="A35" s="109">
        <v>24</v>
      </c>
      <c r="B35" s="117" t="s">
        <v>66</v>
      </c>
      <c r="C35" s="117" t="s">
        <v>33</v>
      </c>
      <c r="D35" s="117" t="s">
        <v>38</v>
      </c>
      <c r="E35" s="118" t="s">
        <v>39</v>
      </c>
      <c r="F35" s="110" t="s">
        <v>21</v>
      </c>
      <c r="G35" s="115">
        <v>30000</v>
      </c>
      <c r="H35" s="111"/>
      <c r="I35" s="111"/>
      <c r="J35" s="111"/>
      <c r="K35" s="112"/>
      <c r="L35" s="112"/>
      <c r="M35" s="112"/>
      <c r="N35" s="113"/>
      <c r="O35" s="113"/>
      <c r="P35" s="116"/>
      <c r="Q35" s="112"/>
      <c r="R35" s="112"/>
      <c r="S35" s="129">
        <f t="shared" ref="S35" si="2">G35-Q35-P35-H35</f>
        <v>30000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s="114" customFormat="1" ht="26.25" x14ac:dyDescent="0.4">
      <c r="A36" s="109">
        <v>25</v>
      </c>
      <c r="B36" s="117" t="s">
        <v>83</v>
      </c>
      <c r="C36" s="117" t="s">
        <v>33</v>
      </c>
      <c r="D36" s="117" t="s">
        <v>38</v>
      </c>
      <c r="E36" s="118" t="s">
        <v>39</v>
      </c>
      <c r="F36" s="110" t="s">
        <v>21</v>
      </c>
      <c r="G36" s="115">
        <v>30000</v>
      </c>
      <c r="H36" s="111"/>
      <c r="I36" s="111"/>
      <c r="J36" s="111"/>
      <c r="K36" s="112"/>
      <c r="L36" s="112"/>
      <c r="M36" s="112"/>
      <c r="N36" s="113"/>
      <c r="O36" s="113"/>
      <c r="P36" s="116"/>
      <c r="Q36" s="112"/>
      <c r="R36" s="112"/>
      <c r="S36" s="129">
        <f t="shared" si="0"/>
        <v>30000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s="114" customFormat="1" ht="26.25" x14ac:dyDescent="0.4">
      <c r="A37" s="109">
        <v>26</v>
      </c>
      <c r="B37" s="117" t="s">
        <v>62</v>
      </c>
      <c r="C37" s="117" t="s">
        <v>33</v>
      </c>
      <c r="D37" s="117" t="s">
        <v>38</v>
      </c>
      <c r="E37" s="118" t="s">
        <v>39</v>
      </c>
      <c r="F37" s="110" t="s">
        <v>21</v>
      </c>
      <c r="G37" s="115">
        <v>30000</v>
      </c>
      <c r="H37" s="111"/>
      <c r="I37" s="111"/>
      <c r="J37" s="111"/>
      <c r="K37" s="112"/>
      <c r="L37" s="112"/>
      <c r="M37" s="112"/>
      <c r="N37" s="113"/>
      <c r="O37" s="113"/>
      <c r="P37" s="116">
        <v>2000</v>
      </c>
      <c r="Q37" s="112"/>
      <c r="R37" s="112"/>
      <c r="S37" s="129">
        <f t="shared" ref="S37" si="3">G37-Q37-P37-H37</f>
        <v>28000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s="114" customFormat="1" ht="26.25" customHeight="1" x14ac:dyDescent="0.4">
      <c r="A38" s="109">
        <v>27</v>
      </c>
      <c r="B38" s="117" t="s">
        <v>42</v>
      </c>
      <c r="C38" s="117" t="s">
        <v>33</v>
      </c>
      <c r="D38" s="117" t="s">
        <v>38</v>
      </c>
      <c r="E38" s="118" t="s">
        <v>39</v>
      </c>
      <c r="F38" s="110" t="s">
        <v>21</v>
      </c>
      <c r="G38" s="115">
        <v>16000</v>
      </c>
      <c r="H38" s="111"/>
      <c r="I38" s="111"/>
      <c r="J38" s="111"/>
      <c r="K38" s="112"/>
      <c r="L38" s="112"/>
      <c r="M38" s="112"/>
      <c r="N38" s="113"/>
      <c r="O38" s="113"/>
      <c r="P38" s="116">
        <v>5000</v>
      </c>
      <c r="Q38" s="112"/>
      <c r="R38" s="112"/>
      <c r="S38" s="129">
        <f t="shared" si="0"/>
        <v>11000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s="114" customFormat="1" ht="26.25" x14ac:dyDescent="0.4">
      <c r="A39" s="109">
        <v>28</v>
      </c>
      <c r="B39" s="117" t="s">
        <v>43</v>
      </c>
      <c r="C39" s="117" t="s">
        <v>33</v>
      </c>
      <c r="D39" s="117" t="s">
        <v>38</v>
      </c>
      <c r="E39" s="118" t="s">
        <v>39</v>
      </c>
      <c r="F39" s="110" t="s">
        <v>21</v>
      </c>
      <c r="G39" s="115">
        <v>16000</v>
      </c>
      <c r="H39" s="111"/>
      <c r="I39" s="111"/>
      <c r="J39" s="111"/>
      <c r="K39" s="112"/>
      <c r="L39" s="112"/>
      <c r="M39" s="112"/>
      <c r="N39" s="113"/>
      <c r="O39" s="113"/>
      <c r="P39" s="116">
        <v>1000</v>
      </c>
      <c r="Q39" s="112"/>
      <c r="R39" s="112"/>
      <c r="S39" s="129">
        <f t="shared" si="0"/>
        <v>15000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s="114" customFormat="1" ht="26.25" x14ac:dyDescent="0.4">
      <c r="A40" s="109">
        <v>29</v>
      </c>
      <c r="B40" s="117" t="s">
        <v>85</v>
      </c>
      <c r="C40" s="117" t="s">
        <v>33</v>
      </c>
      <c r="D40" s="117" t="s">
        <v>38</v>
      </c>
      <c r="E40" s="118" t="s">
        <v>39</v>
      </c>
      <c r="F40" s="110" t="s">
        <v>21</v>
      </c>
      <c r="G40" s="115">
        <v>24000</v>
      </c>
      <c r="H40" s="111"/>
      <c r="I40" s="111"/>
      <c r="J40" s="111"/>
      <c r="K40" s="112"/>
      <c r="L40" s="112"/>
      <c r="M40" s="112"/>
      <c r="N40" s="113"/>
      <c r="O40" s="113"/>
      <c r="P40" s="116"/>
      <c r="Q40" s="112"/>
      <c r="R40" s="112"/>
      <c r="S40" s="129">
        <f t="shared" si="0"/>
        <v>24000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s="114" customFormat="1" ht="26.25" x14ac:dyDescent="0.4">
      <c r="A41" s="109">
        <v>30</v>
      </c>
      <c r="B41" s="117" t="s">
        <v>44</v>
      </c>
      <c r="C41" s="117" t="s">
        <v>33</v>
      </c>
      <c r="D41" s="117" t="s">
        <v>38</v>
      </c>
      <c r="E41" s="118" t="s">
        <v>39</v>
      </c>
      <c r="F41" s="110" t="s">
        <v>21</v>
      </c>
      <c r="G41" s="115">
        <v>12000</v>
      </c>
      <c r="H41" s="111"/>
      <c r="I41" s="111"/>
      <c r="J41" s="111"/>
      <c r="K41" s="112"/>
      <c r="L41" s="112"/>
      <c r="M41" s="112"/>
      <c r="N41" s="113"/>
      <c r="O41" s="113"/>
      <c r="P41" s="116"/>
      <c r="Q41" s="112"/>
      <c r="R41" s="112"/>
      <c r="S41" s="129">
        <f t="shared" si="0"/>
        <v>12000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s="114" customFormat="1" ht="26.25" customHeight="1" x14ac:dyDescent="0.4">
      <c r="A42" s="109">
        <v>31</v>
      </c>
      <c r="B42" s="117" t="s">
        <v>45</v>
      </c>
      <c r="C42" s="117" t="s">
        <v>33</v>
      </c>
      <c r="D42" s="117" t="s">
        <v>38</v>
      </c>
      <c r="E42" s="118" t="s">
        <v>39</v>
      </c>
      <c r="F42" s="110" t="s">
        <v>21</v>
      </c>
      <c r="G42" s="115">
        <v>12000</v>
      </c>
      <c r="H42" s="111"/>
      <c r="I42" s="111"/>
      <c r="J42" s="111"/>
      <c r="K42" s="112"/>
      <c r="L42" s="112"/>
      <c r="M42" s="112"/>
      <c r="N42" s="113"/>
      <c r="O42" s="113"/>
      <c r="P42" s="116"/>
      <c r="Q42" s="112"/>
      <c r="R42" s="112"/>
      <c r="S42" s="129">
        <f t="shared" si="0"/>
        <v>12000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s="114" customFormat="1" ht="26.25" x14ac:dyDescent="0.4">
      <c r="A43" s="109">
        <v>32</v>
      </c>
      <c r="B43" s="117" t="s">
        <v>58</v>
      </c>
      <c r="C43" s="117" t="s">
        <v>33</v>
      </c>
      <c r="D43" s="117" t="s">
        <v>38</v>
      </c>
      <c r="E43" s="118" t="s">
        <v>39</v>
      </c>
      <c r="F43" s="110" t="s">
        <v>21</v>
      </c>
      <c r="G43" s="115">
        <v>14000</v>
      </c>
      <c r="H43" s="111"/>
      <c r="I43" s="111"/>
      <c r="J43" s="111"/>
      <c r="K43" s="112"/>
      <c r="L43" s="112"/>
      <c r="M43" s="112"/>
      <c r="N43" s="113"/>
      <c r="O43" s="113"/>
      <c r="P43" s="116"/>
      <c r="Q43" s="112"/>
      <c r="R43" s="112"/>
      <c r="S43" s="129">
        <f t="shared" si="0"/>
        <v>14000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s="114" customFormat="1" ht="26.25" x14ac:dyDescent="0.4">
      <c r="A44" s="109">
        <v>33</v>
      </c>
      <c r="B44" s="117" t="s">
        <v>59</v>
      </c>
      <c r="C44" s="117" t="s">
        <v>33</v>
      </c>
      <c r="D44" s="117" t="s">
        <v>38</v>
      </c>
      <c r="E44" s="118" t="s">
        <v>39</v>
      </c>
      <c r="F44" s="110" t="s">
        <v>21</v>
      </c>
      <c r="G44" s="115">
        <v>14000</v>
      </c>
      <c r="H44" s="111"/>
      <c r="I44" s="111"/>
      <c r="J44" s="111"/>
      <c r="K44" s="112"/>
      <c r="L44" s="112"/>
      <c r="M44" s="112"/>
      <c r="N44" s="113"/>
      <c r="O44" s="113"/>
      <c r="P44" s="116"/>
      <c r="Q44" s="112"/>
      <c r="R44" s="112"/>
      <c r="S44" s="129">
        <f t="shared" si="0"/>
        <v>14000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s="114" customFormat="1" ht="26.25" x14ac:dyDescent="0.4">
      <c r="A45" s="109">
        <v>34</v>
      </c>
      <c r="B45" s="117" t="s">
        <v>84</v>
      </c>
      <c r="C45" s="117" t="s">
        <v>33</v>
      </c>
      <c r="D45" s="117" t="s">
        <v>38</v>
      </c>
      <c r="E45" s="118" t="s">
        <v>39</v>
      </c>
      <c r="F45" s="110" t="s">
        <v>21</v>
      </c>
      <c r="G45" s="115">
        <v>12000</v>
      </c>
      <c r="H45" s="111"/>
      <c r="I45" s="111"/>
      <c r="J45" s="111"/>
      <c r="K45" s="112"/>
      <c r="L45" s="112"/>
      <c r="M45" s="112"/>
      <c r="N45" s="113"/>
      <c r="O45" s="113"/>
      <c r="P45" s="116"/>
      <c r="Q45" s="112"/>
      <c r="R45" s="112"/>
      <c r="S45" s="129">
        <f t="shared" ref="S45" si="4">G45-Q45-P45-H45</f>
        <v>12000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s="114" customFormat="1" ht="26.25" x14ac:dyDescent="0.4">
      <c r="A46" s="109">
        <v>35</v>
      </c>
      <c r="B46" s="117" t="s">
        <v>87</v>
      </c>
      <c r="C46" s="117" t="s">
        <v>33</v>
      </c>
      <c r="D46" s="117" t="s">
        <v>38</v>
      </c>
      <c r="E46" s="118" t="s">
        <v>39</v>
      </c>
      <c r="F46" s="110" t="s">
        <v>21</v>
      </c>
      <c r="G46" s="115">
        <v>12000</v>
      </c>
      <c r="H46" s="111"/>
      <c r="I46" s="111"/>
      <c r="J46" s="111"/>
      <c r="K46" s="112"/>
      <c r="L46" s="112"/>
      <c r="M46" s="112"/>
      <c r="N46" s="113"/>
      <c r="O46" s="113"/>
      <c r="P46" s="116"/>
      <c r="Q46" s="112"/>
      <c r="R46" s="112"/>
      <c r="S46" s="129">
        <f t="shared" ref="S46" si="5">G46-Q46-P46-H46</f>
        <v>12000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s="117" customFormat="1" ht="26.25" x14ac:dyDescent="0.4">
      <c r="A47" s="109">
        <v>36</v>
      </c>
      <c r="B47" s="117" t="s">
        <v>71</v>
      </c>
      <c r="C47" s="139" t="s">
        <v>33</v>
      </c>
      <c r="D47" s="139" t="s">
        <v>38</v>
      </c>
      <c r="E47" s="140" t="s">
        <v>70</v>
      </c>
      <c r="F47" s="110" t="s">
        <v>21</v>
      </c>
      <c r="G47" s="141">
        <v>100000</v>
      </c>
      <c r="H47" s="142">
        <v>13582.94</v>
      </c>
      <c r="I47" s="142">
        <v>0</v>
      </c>
      <c r="J47" s="142">
        <v>0</v>
      </c>
      <c r="K47" s="142">
        <v>0</v>
      </c>
      <c r="L47" s="142">
        <v>0</v>
      </c>
      <c r="M47" s="142">
        <v>0</v>
      </c>
      <c r="N47" s="142"/>
      <c r="O47" s="142">
        <v>0</v>
      </c>
      <c r="P47" s="142">
        <v>5000</v>
      </c>
      <c r="Q47" s="142">
        <f t="shared" ref="Q47:Q52" si="6">SUM(H47)</f>
        <v>13582.94</v>
      </c>
      <c r="R47" s="142">
        <f t="shared" ref="R47:R52" si="7">J47+K47+M47</f>
        <v>0</v>
      </c>
      <c r="S47" s="142">
        <f t="shared" ref="S47:S52" si="8">G47-Q47-P47</f>
        <v>81417.06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s="117" customFormat="1" ht="26.25" x14ac:dyDescent="0.4">
      <c r="A48" s="109">
        <v>37</v>
      </c>
      <c r="B48" s="117" t="s">
        <v>69</v>
      </c>
      <c r="C48" s="139" t="s">
        <v>33</v>
      </c>
      <c r="D48" s="139" t="s">
        <v>38</v>
      </c>
      <c r="E48" s="140" t="s">
        <v>68</v>
      </c>
      <c r="F48" s="110" t="s">
        <v>21</v>
      </c>
      <c r="G48" s="141">
        <v>60000</v>
      </c>
      <c r="H48" s="142">
        <v>4195.8500000000004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2"/>
      <c r="O48" s="142">
        <v>0</v>
      </c>
      <c r="P48" s="142">
        <v>5000</v>
      </c>
      <c r="Q48" s="142">
        <f t="shared" si="6"/>
        <v>4195.8500000000004</v>
      </c>
      <c r="R48" s="142">
        <f t="shared" si="7"/>
        <v>0</v>
      </c>
      <c r="S48" s="142">
        <f t="shared" si="8"/>
        <v>50804.15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s="117" customFormat="1" ht="26.25" x14ac:dyDescent="0.4">
      <c r="A49" s="109">
        <v>38</v>
      </c>
      <c r="B49" s="117" t="s">
        <v>67</v>
      </c>
      <c r="C49" s="139" t="s">
        <v>33</v>
      </c>
      <c r="D49" s="139" t="s">
        <v>38</v>
      </c>
      <c r="E49" s="140" t="s">
        <v>39</v>
      </c>
      <c r="F49" s="110" t="s">
        <v>21</v>
      </c>
      <c r="G49" s="141">
        <v>12000</v>
      </c>
      <c r="H49" s="142"/>
      <c r="I49" s="142"/>
      <c r="J49" s="142"/>
      <c r="K49" s="142"/>
      <c r="L49" s="142"/>
      <c r="M49" s="142"/>
      <c r="N49" s="142"/>
      <c r="O49" s="142">
        <v>0</v>
      </c>
      <c r="P49" s="142">
        <v>0</v>
      </c>
      <c r="Q49" s="142">
        <f t="shared" si="6"/>
        <v>0</v>
      </c>
      <c r="R49" s="142">
        <f t="shared" si="7"/>
        <v>0</v>
      </c>
      <c r="S49" s="142">
        <f t="shared" si="8"/>
        <v>12000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s="117" customFormat="1" ht="26.25" x14ac:dyDescent="0.4">
      <c r="A50" s="109">
        <v>39</v>
      </c>
      <c r="B50" s="117" t="s">
        <v>76</v>
      </c>
      <c r="C50" s="139" t="s">
        <v>33</v>
      </c>
      <c r="D50" s="139" t="s">
        <v>38</v>
      </c>
      <c r="E50" s="140" t="s">
        <v>39</v>
      </c>
      <c r="F50" s="110" t="s">
        <v>21</v>
      </c>
      <c r="G50" s="141">
        <v>12000</v>
      </c>
      <c r="H50" s="142"/>
      <c r="I50" s="142"/>
      <c r="J50" s="142"/>
      <c r="K50" s="142"/>
      <c r="L50" s="142"/>
      <c r="M50" s="142"/>
      <c r="N50" s="142"/>
      <c r="O50" s="142">
        <v>0</v>
      </c>
      <c r="P50" s="142">
        <v>0</v>
      </c>
      <c r="Q50" s="142">
        <f t="shared" si="6"/>
        <v>0</v>
      </c>
      <c r="R50" s="142">
        <f t="shared" si="7"/>
        <v>0</v>
      </c>
      <c r="S50" s="142">
        <f t="shared" si="8"/>
        <v>12000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s="117" customFormat="1" ht="26.25" x14ac:dyDescent="0.4">
      <c r="A51" s="109">
        <v>40</v>
      </c>
      <c r="B51" s="117" t="s">
        <v>56</v>
      </c>
      <c r="C51" s="139" t="s">
        <v>33</v>
      </c>
      <c r="D51" s="139" t="s">
        <v>38</v>
      </c>
      <c r="E51" s="140" t="s">
        <v>39</v>
      </c>
      <c r="F51" s="110" t="s">
        <v>21</v>
      </c>
      <c r="G51" s="141">
        <v>12000</v>
      </c>
      <c r="H51" s="142"/>
      <c r="I51" s="142"/>
      <c r="J51" s="142"/>
      <c r="K51" s="142"/>
      <c r="L51" s="142"/>
      <c r="M51" s="142"/>
      <c r="N51" s="142"/>
      <c r="O51" s="142">
        <v>0</v>
      </c>
      <c r="P51" s="142">
        <v>0</v>
      </c>
      <c r="Q51" s="142">
        <f t="shared" si="6"/>
        <v>0</v>
      </c>
      <c r="R51" s="142">
        <f t="shared" si="7"/>
        <v>0</v>
      </c>
      <c r="S51" s="142">
        <f t="shared" si="8"/>
        <v>12000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s="117" customFormat="1" ht="27" thickBot="1" x14ac:dyDescent="0.45">
      <c r="A52" s="109">
        <v>41</v>
      </c>
      <c r="B52" s="117" t="s">
        <v>77</v>
      </c>
      <c r="C52" s="139" t="s">
        <v>33</v>
      </c>
      <c r="D52" s="139" t="s">
        <v>38</v>
      </c>
      <c r="E52" s="140" t="s">
        <v>39</v>
      </c>
      <c r="F52" s="110" t="s">
        <v>21</v>
      </c>
      <c r="G52" s="141">
        <v>30000</v>
      </c>
      <c r="H52" s="142"/>
      <c r="I52" s="142"/>
      <c r="J52" s="142"/>
      <c r="K52" s="142"/>
      <c r="L52" s="142"/>
      <c r="M52" s="142"/>
      <c r="N52" s="142"/>
      <c r="O52" s="142">
        <v>0</v>
      </c>
      <c r="P52" s="142">
        <v>2600</v>
      </c>
      <c r="Q52" s="142">
        <f t="shared" si="6"/>
        <v>0</v>
      </c>
      <c r="R52" s="142">
        <f t="shared" si="7"/>
        <v>0</v>
      </c>
      <c r="S52" s="142">
        <f t="shared" si="8"/>
        <v>27400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s="114" customFormat="1" ht="34.5" customHeight="1" thickBot="1" x14ac:dyDescent="0.25">
      <c r="A53" s="135"/>
      <c r="B53" s="143" t="s">
        <v>20</v>
      </c>
      <c r="C53" s="143"/>
      <c r="D53" s="143"/>
      <c r="E53" s="143"/>
      <c r="F53" s="144"/>
      <c r="G53" s="130">
        <f t="shared" ref="G53:S53" si="9">SUM(G12:G52)</f>
        <v>923000</v>
      </c>
      <c r="H53" s="130">
        <f t="shared" si="9"/>
        <v>30408.980000000003</v>
      </c>
      <c r="I53" s="130">
        <f t="shared" si="9"/>
        <v>0</v>
      </c>
      <c r="J53" s="130">
        <f t="shared" si="9"/>
        <v>0</v>
      </c>
      <c r="K53" s="130">
        <f t="shared" si="9"/>
        <v>0</v>
      </c>
      <c r="L53" s="130">
        <f t="shared" si="9"/>
        <v>0</v>
      </c>
      <c r="M53" s="130">
        <f t="shared" si="9"/>
        <v>0</v>
      </c>
      <c r="N53" s="130">
        <f t="shared" si="9"/>
        <v>0</v>
      </c>
      <c r="O53" s="130">
        <f t="shared" si="9"/>
        <v>0</v>
      </c>
      <c r="P53" s="130">
        <f t="shared" si="9"/>
        <v>36739.4</v>
      </c>
      <c r="Q53" s="130">
        <f t="shared" si="9"/>
        <v>17778.79</v>
      </c>
      <c r="R53" s="130">
        <f t="shared" si="9"/>
        <v>0</v>
      </c>
      <c r="S53" s="130">
        <f t="shared" si="9"/>
        <v>855851.62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ht="24" hidden="1" customHeight="1" thickBot="1" x14ac:dyDescent="0.25">
      <c r="A54" s="95"/>
      <c r="B54" s="34"/>
      <c r="C54" s="34"/>
      <c r="D54" s="34" t="e">
        <f>SUM(#REF!)</f>
        <v>#REF!</v>
      </c>
      <c r="E54" s="34"/>
      <c r="F54" s="88"/>
      <c r="G54" s="57"/>
      <c r="H54" s="89"/>
      <c r="I54" s="90"/>
      <c r="J54" s="57"/>
      <c r="K54" s="32"/>
      <c r="L54" s="57"/>
      <c r="M54" s="57"/>
      <c r="N54" s="57"/>
      <c r="O54" s="57"/>
      <c r="P54" s="57"/>
      <c r="Q54" s="60"/>
      <c r="R54" s="80"/>
      <c r="S54" s="96"/>
    </row>
    <row r="55" spans="1:52" ht="24" hidden="1" customHeight="1" x14ac:dyDescent="0.2">
      <c r="A55" s="91">
        <f>SUM(A12:A54)</f>
        <v>861</v>
      </c>
      <c r="B55" s="92"/>
      <c r="C55" s="92"/>
      <c r="D55" s="92"/>
      <c r="E55" s="58"/>
      <c r="F55" s="58"/>
      <c r="G55" s="58"/>
      <c r="H55" s="36"/>
      <c r="I55" s="57"/>
      <c r="J55" s="58" t="s">
        <v>30</v>
      </c>
      <c r="K55" s="57"/>
      <c r="L55" s="57"/>
      <c r="M55" s="32"/>
      <c r="N55" s="58"/>
      <c r="O55" s="58"/>
      <c r="P55" s="58"/>
      <c r="Q55" s="33"/>
      <c r="R55" s="70"/>
      <c r="S55" s="97"/>
    </row>
    <row r="56" spans="1:52" ht="24" hidden="1" customHeight="1" x14ac:dyDescent="0.2">
      <c r="A56" s="93"/>
      <c r="B56" s="92"/>
      <c r="C56" s="92"/>
      <c r="D56" s="92"/>
      <c r="E56" s="58"/>
      <c r="F56" s="58"/>
      <c r="G56" s="58"/>
      <c r="H56" s="36"/>
      <c r="I56" s="57"/>
      <c r="J56" s="58"/>
      <c r="K56" s="57"/>
      <c r="L56" s="57"/>
      <c r="M56" s="32"/>
      <c r="N56" s="58"/>
      <c r="O56" s="58"/>
      <c r="P56" s="58"/>
      <c r="Q56" s="35"/>
      <c r="R56" s="87"/>
      <c r="S56" s="98"/>
    </row>
    <row r="57" spans="1:52" s="15" customFormat="1" ht="24" customHeight="1" x14ac:dyDescent="0.2">
      <c r="A57" s="91" t="s">
        <v>2</v>
      </c>
      <c r="B57" s="92"/>
      <c r="C57" s="92"/>
      <c r="D57" s="92"/>
      <c r="E57" s="58"/>
      <c r="F57" s="58"/>
      <c r="G57" s="32"/>
      <c r="H57" s="57"/>
      <c r="I57" s="57"/>
      <c r="J57" s="57"/>
      <c r="K57" s="57"/>
      <c r="L57" s="57"/>
      <c r="M57" s="32"/>
      <c r="N57" s="57"/>
      <c r="O57" s="57"/>
      <c r="P57" s="57"/>
      <c r="Q57" s="57"/>
      <c r="R57" s="57"/>
      <c r="S57" s="57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s="15" customFormat="1" ht="24" customHeight="1" x14ac:dyDescent="0.2">
      <c r="A58" s="127" t="s">
        <v>31</v>
      </c>
      <c r="B58" s="128"/>
      <c r="C58" s="128"/>
      <c r="D58" s="128"/>
      <c r="E58" s="127"/>
      <c r="F58" s="58"/>
      <c r="G58" s="58"/>
      <c r="H58" s="94" t="s">
        <v>23</v>
      </c>
      <c r="I58" s="85"/>
      <c r="J58" s="82"/>
      <c r="K58" s="83"/>
      <c r="L58" s="84"/>
      <c r="M58" s="84"/>
      <c r="N58" s="32"/>
      <c r="O58" s="32"/>
      <c r="P58" s="32"/>
      <c r="Q58" s="32" t="s">
        <v>27</v>
      </c>
      <c r="R58" s="57"/>
      <c r="S58" s="32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s="15" customFormat="1" ht="24" customHeight="1" x14ac:dyDescent="0.2">
      <c r="A59" s="127" t="s">
        <v>28</v>
      </c>
      <c r="B59" s="128"/>
      <c r="C59" s="128"/>
      <c r="D59" s="128"/>
      <c r="E59" s="127"/>
      <c r="F59" s="58"/>
      <c r="G59" s="58"/>
      <c r="H59" s="94"/>
      <c r="I59" s="85"/>
      <c r="J59" s="85"/>
      <c r="P59" s="32" t="s">
        <v>27</v>
      </c>
      <c r="Q59" s="32"/>
      <c r="R59" s="57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s="15" customFormat="1" ht="24" customHeight="1" x14ac:dyDescent="0.2">
      <c r="A60" s="127" t="s">
        <v>29</v>
      </c>
      <c r="B60" s="128"/>
      <c r="C60" s="128"/>
      <c r="D60" s="128"/>
      <c r="E60" s="127"/>
      <c r="F60" s="92"/>
      <c r="G60" s="92"/>
      <c r="H60" s="86" t="s">
        <v>23</v>
      </c>
      <c r="I60" s="85"/>
      <c r="J60" s="58"/>
      <c r="N60" s="138"/>
      <c r="O60" s="138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ht="24" customHeight="1" x14ac:dyDescent="0.2">
      <c r="A61" s="127" t="s">
        <v>51</v>
      </c>
      <c r="B61" s="127"/>
      <c r="C61" s="127"/>
      <c r="D61" s="127"/>
      <c r="E61" s="127"/>
      <c r="F61" s="58"/>
      <c r="G61" s="58"/>
      <c r="H61" s="58"/>
      <c r="I61" s="58"/>
      <c r="J61" s="136"/>
      <c r="K61" s="98" t="s">
        <v>73</v>
      </c>
      <c r="L61" s="137"/>
      <c r="M61" s="32"/>
      <c r="N61" s="32"/>
      <c r="O61" s="57"/>
      <c r="P61" s="5"/>
      <c r="Q61" s="5"/>
      <c r="R61" s="5"/>
      <c r="S61" s="5"/>
    </row>
    <row r="62" spans="1:52" ht="24" customHeight="1" x14ac:dyDescent="0.2">
      <c r="A62" s="58"/>
      <c r="B62" s="58"/>
      <c r="C62" s="58"/>
      <c r="D62" s="58"/>
      <c r="E62" s="58"/>
      <c r="F62" s="58"/>
      <c r="G62" s="58"/>
      <c r="H62" s="58"/>
      <c r="I62" s="58"/>
      <c r="J62" s="41"/>
      <c r="K62" s="86" t="s">
        <v>72</v>
      </c>
      <c r="L62" s="85"/>
      <c r="M62" s="32"/>
      <c r="N62" s="58"/>
      <c r="O62" s="32"/>
      <c r="P62" s="5"/>
      <c r="Q62" s="5"/>
      <c r="R62" s="5"/>
      <c r="S62" s="5"/>
    </row>
    <row r="63" spans="1:52" s="1" customFormat="1" ht="24" customHeight="1" x14ac:dyDescent="0.2">
      <c r="A63" s="58"/>
      <c r="B63" s="58"/>
      <c r="C63" s="58"/>
      <c r="D63" s="58"/>
      <c r="E63" s="58"/>
      <c r="F63" s="58"/>
      <c r="G63" s="58"/>
      <c r="H63" s="58"/>
      <c r="I63" s="58"/>
      <c r="J63" s="41"/>
      <c r="K63" s="86"/>
      <c r="L63" s="85"/>
      <c r="M63" s="32"/>
      <c r="N63" s="58"/>
      <c r="O63" s="32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s="1" customFormat="1" ht="24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132"/>
      <c r="K64" s="133"/>
      <c r="L64" s="131"/>
      <c r="M64" s="127"/>
      <c r="N64" s="131"/>
      <c r="O64" s="114"/>
      <c r="P64" s="134"/>
      <c r="Q64" s="131"/>
      <c r="R64" s="57"/>
      <c r="S64" s="32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s="1" customFormat="1" ht="24" customHeight="1" x14ac:dyDescent="0.2">
      <c r="A65" s="58"/>
      <c r="B65" s="58"/>
      <c r="C65" s="58"/>
      <c r="D65" s="58"/>
      <c r="E65" s="58"/>
      <c r="F65" s="58"/>
      <c r="G65" s="58"/>
      <c r="H65" s="58"/>
      <c r="I65" s="58"/>
      <c r="J65" s="132"/>
      <c r="K65" s="133"/>
      <c r="L65" s="131"/>
      <c r="M65" s="127"/>
      <c r="N65" s="131"/>
      <c r="O65" s="114"/>
      <c r="P65" s="134"/>
      <c r="Q65" s="131"/>
      <c r="R65" s="57"/>
      <c r="S65" s="32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s="1" customFormat="1" ht="24" customHeight="1" x14ac:dyDescent="0.2">
      <c r="A66" s="58"/>
      <c r="B66" s="58"/>
      <c r="C66" s="58"/>
      <c r="D66" s="58"/>
      <c r="E66" s="58"/>
      <c r="F66" s="58"/>
      <c r="G66" s="58"/>
      <c r="H66" s="58"/>
      <c r="I66" s="58"/>
      <c r="J66" s="132"/>
      <c r="K66" s="133"/>
      <c r="L66" s="131"/>
      <c r="M66" s="127"/>
      <c r="N66" s="131"/>
      <c r="O66" s="114"/>
      <c r="P66" s="134"/>
      <c r="Q66" s="131"/>
      <c r="R66" s="57"/>
      <c r="S66" s="32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s="1" customFormat="1" ht="24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132"/>
      <c r="K67" s="133"/>
      <c r="L67" s="131"/>
      <c r="M67" s="127"/>
      <c r="N67" s="131"/>
      <c r="O67" s="114"/>
      <c r="P67" s="134"/>
      <c r="Q67" s="131"/>
      <c r="R67" s="57"/>
      <c r="S67" s="32"/>
      <c r="T67" s="5"/>
    </row>
    <row r="68" spans="1:52" s="1" customFormat="1" ht="24" customHeight="1" x14ac:dyDescent="0.2">
      <c r="A68" s="58"/>
      <c r="B68" s="58"/>
      <c r="C68" s="58"/>
      <c r="D68" s="58"/>
      <c r="E68" s="58"/>
      <c r="F68" s="58"/>
      <c r="G68" s="58"/>
      <c r="H68" s="58"/>
      <c r="I68" s="58"/>
      <c r="J68" s="132"/>
      <c r="K68" s="133"/>
      <c r="L68" s="131"/>
      <c r="M68" s="127"/>
      <c r="N68" s="131"/>
      <c r="O68" s="114"/>
      <c r="P68" s="134"/>
      <c r="Q68" s="131"/>
      <c r="R68" s="57"/>
      <c r="S68" s="32"/>
      <c r="T68" s="5"/>
    </row>
    <row r="69" spans="1:52" s="1" customFormat="1" ht="24" customHeight="1" x14ac:dyDescent="0.2">
      <c r="A69" s="58"/>
      <c r="B69" s="58"/>
      <c r="C69" s="58"/>
      <c r="D69" s="58"/>
      <c r="E69" s="58"/>
      <c r="F69" s="58"/>
      <c r="G69" s="58"/>
      <c r="H69" s="58"/>
      <c r="I69" s="58"/>
      <c r="J69" s="132"/>
      <c r="K69" s="133"/>
      <c r="L69" s="131"/>
      <c r="M69" s="127"/>
      <c r="N69" s="131"/>
      <c r="O69" s="114"/>
      <c r="P69" s="134"/>
      <c r="Q69" s="131"/>
      <c r="R69" s="57"/>
      <c r="S69" s="32"/>
      <c r="T69" s="5"/>
    </row>
    <row r="70" spans="1:52" s="1" customFormat="1" ht="24" customHeight="1" x14ac:dyDescent="0.2">
      <c r="A70" s="58"/>
      <c r="B70" s="58"/>
      <c r="C70" s="58"/>
      <c r="D70" s="58"/>
      <c r="E70" s="58"/>
      <c r="F70" s="58"/>
      <c r="G70" s="58"/>
      <c r="H70" s="58"/>
      <c r="I70" s="58"/>
      <c r="J70" s="132"/>
      <c r="K70" s="133"/>
      <c r="L70" s="131"/>
      <c r="M70" s="127"/>
      <c r="N70" s="131"/>
      <c r="O70" s="114"/>
      <c r="P70" s="134"/>
      <c r="Q70" s="131"/>
      <c r="R70" s="57"/>
      <c r="S70" s="32"/>
      <c r="T70" s="5"/>
    </row>
    <row r="71" spans="1:52" s="1" customFormat="1" ht="24" customHeight="1" x14ac:dyDescent="0.2">
      <c r="A71" s="58"/>
      <c r="B71" s="58"/>
      <c r="C71" s="58"/>
      <c r="D71" s="58"/>
      <c r="E71" s="58"/>
      <c r="F71" s="58"/>
      <c r="G71" s="58"/>
      <c r="H71" s="58"/>
      <c r="I71" s="58"/>
      <c r="J71" s="132"/>
      <c r="K71" s="133"/>
      <c r="L71" s="131"/>
      <c r="M71" s="127"/>
      <c r="N71" s="131"/>
      <c r="O71" s="114"/>
      <c r="P71" s="134"/>
      <c r="Q71" s="131"/>
      <c r="R71" s="57"/>
      <c r="S71" s="32"/>
      <c r="T71" s="5"/>
    </row>
    <row r="72" spans="1:52" s="1" customFormat="1" ht="24" customHeight="1" x14ac:dyDescent="0.2">
      <c r="A72" s="58"/>
      <c r="B72" s="58"/>
      <c r="C72" s="58"/>
      <c r="D72" s="58"/>
      <c r="E72" s="58"/>
      <c r="F72" s="58"/>
      <c r="G72" s="58"/>
      <c r="H72" s="58"/>
      <c r="I72" s="58"/>
      <c r="J72" s="132"/>
      <c r="K72" s="133"/>
      <c r="L72" s="131"/>
      <c r="M72" s="127"/>
      <c r="N72" s="131"/>
      <c r="O72" s="114"/>
      <c r="P72" s="134"/>
      <c r="Q72" s="131"/>
      <c r="R72" s="57"/>
      <c r="S72" s="32"/>
      <c r="T72" s="5"/>
    </row>
    <row r="73" spans="1:52" s="1" customFormat="1" ht="24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  <c r="J73" s="132"/>
      <c r="K73" s="133"/>
      <c r="L73" s="131"/>
      <c r="M73" s="127"/>
      <c r="N73" s="131"/>
      <c r="O73" s="114"/>
      <c r="P73" s="134"/>
      <c r="Q73" s="131"/>
      <c r="R73" s="57"/>
      <c r="S73" s="32"/>
      <c r="T73" s="5"/>
    </row>
    <row r="74" spans="1:52" s="1" customFormat="1" ht="24" customHeight="1" x14ac:dyDescent="0.2">
      <c r="A74" s="58"/>
      <c r="B74" s="58"/>
      <c r="C74" s="58"/>
      <c r="D74" s="58"/>
      <c r="E74" s="58"/>
      <c r="F74" s="58"/>
      <c r="G74" s="58"/>
      <c r="H74" s="58"/>
      <c r="I74" s="58"/>
      <c r="J74" s="132"/>
      <c r="K74" s="133"/>
      <c r="L74" s="131"/>
      <c r="M74" s="127"/>
      <c r="N74" s="131"/>
      <c r="O74" s="114"/>
      <c r="P74" s="134"/>
      <c r="Q74" s="131"/>
      <c r="R74" s="57"/>
      <c r="S74" s="32"/>
      <c r="T74" s="5"/>
    </row>
    <row r="75" spans="1:52" s="1" customFormat="1" ht="24" customHeight="1" x14ac:dyDescent="0.2">
      <c r="A75" s="58"/>
      <c r="B75" s="37"/>
      <c r="C75" s="37"/>
      <c r="D75" s="37"/>
      <c r="E75" s="38"/>
      <c r="F75" s="39"/>
      <c r="G75" s="39"/>
      <c r="H75" s="40"/>
      <c r="I75" s="41"/>
      <c r="J75" s="42"/>
      <c r="K75" s="40"/>
      <c r="L75" s="42"/>
      <c r="M75" s="42"/>
      <c r="N75" s="42"/>
      <c r="O75" s="42"/>
      <c r="P75" s="42"/>
      <c r="Q75" s="61"/>
      <c r="R75" s="71"/>
      <c r="S75" s="126"/>
      <c r="T75" s="5"/>
    </row>
    <row r="76" spans="1:52" s="1" customFormat="1" ht="24" customHeight="1" x14ac:dyDescent="0.2">
      <c r="A76" s="38"/>
      <c r="B76" s="37"/>
      <c r="C76" s="37"/>
      <c r="D76" s="37"/>
      <c r="E76" s="38"/>
      <c r="F76" s="39"/>
      <c r="G76" s="43">
        <v>334500</v>
      </c>
      <c r="H76" s="41">
        <v>6014.3099999999995</v>
      </c>
      <c r="I76" s="41">
        <v>9600.15</v>
      </c>
      <c r="J76" s="41">
        <v>23749.5</v>
      </c>
      <c r="K76" s="41">
        <v>3444.1800000000003</v>
      </c>
      <c r="L76" s="41">
        <v>10168.800000000001</v>
      </c>
      <c r="M76" s="41">
        <v>23716.05</v>
      </c>
      <c r="N76" s="41">
        <v>4126.4799999999996</v>
      </c>
      <c r="O76" s="41"/>
      <c r="P76" s="41"/>
      <c r="Q76" s="62">
        <v>29909.74</v>
      </c>
      <c r="R76" s="72">
        <v>50909.73</v>
      </c>
      <c r="S76" s="99">
        <v>304590.26</v>
      </c>
      <c r="T76" s="5"/>
    </row>
    <row r="77" spans="1:52" s="1" customFormat="1" ht="24" customHeight="1" x14ac:dyDescent="0.2">
      <c r="A77" s="38"/>
      <c r="B77" s="45"/>
      <c r="C77" s="45"/>
      <c r="D77" s="45"/>
      <c r="E77" s="45"/>
      <c r="F77" s="46"/>
      <c r="G77" s="47">
        <v>154000</v>
      </c>
      <c r="H77" s="48">
        <v>3186.26</v>
      </c>
      <c r="I77" s="48">
        <v>4419.8</v>
      </c>
      <c r="J77" s="48">
        <v>10934</v>
      </c>
      <c r="K77" s="48">
        <v>1558.7600000000002</v>
      </c>
      <c r="L77" s="48">
        <v>4681.6000000000004</v>
      </c>
      <c r="M77" s="48">
        <v>10918.6</v>
      </c>
      <c r="N77" s="48">
        <v>5158.0999999999995</v>
      </c>
      <c r="O77" s="48"/>
      <c r="P77" s="48"/>
      <c r="Q77" s="63">
        <v>17445.759999999998</v>
      </c>
      <c r="R77" s="73">
        <v>23411.360000000001</v>
      </c>
      <c r="S77" s="100">
        <v>136554.23999999999</v>
      </c>
      <c r="T77" s="5"/>
    </row>
    <row r="78" spans="1:52" s="1" customFormat="1" ht="24" customHeight="1" x14ac:dyDescent="0.2">
      <c r="A78" s="44"/>
      <c r="B78" s="45"/>
      <c r="C78" s="45"/>
      <c r="D78" s="45"/>
      <c r="E78" s="45"/>
      <c r="F78" s="46"/>
      <c r="G78" s="46">
        <v>158000</v>
      </c>
      <c r="H78" s="48">
        <v>2979.94</v>
      </c>
      <c r="I78" s="48">
        <v>4534.6000000000004</v>
      </c>
      <c r="J78" s="48">
        <v>11218</v>
      </c>
      <c r="K78" s="48">
        <v>1602.7600000000002</v>
      </c>
      <c r="L78" s="48">
        <v>4803.2</v>
      </c>
      <c r="M78" s="48">
        <v>11202.200000000003</v>
      </c>
      <c r="N78" s="48">
        <v>3094.8599999999997</v>
      </c>
      <c r="O78" s="48"/>
      <c r="P78" s="48"/>
      <c r="Q78" s="63">
        <v>15412.6</v>
      </c>
      <c r="R78" s="73">
        <v>24022.959999999999</v>
      </c>
      <c r="S78" s="100">
        <v>142587.40000000002</v>
      </c>
      <c r="T78" s="5"/>
    </row>
    <row r="79" spans="1:52" s="1" customFormat="1" ht="26.45" customHeight="1" x14ac:dyDescent="0.2">
      <c r="A79" s="45"/>
      <c r="B79" s="49"/>
      <c r="C79" s="49"/>
      <c r="D79" s="49"/>
      <c r="E79" s="49"/>
      <c r="F79" s="50" t="s">
        <v>24</v>
      </c>
      <c r="G79" s="50">
        <f>SUM(G76:G78)</f>
        <v>646500</v>
      </c>
      <c r="H79" s="51">
        <f>SUM(H76:H78)</f>
        <v>12180.51</v>
      </c>
      <c r="I79" s="51">
        <f t="shared" ref="I79:S79" si="10">SUM(I76:I78)</f>
        <v>18554.550000000003</v>
      </c>
      <c r="J79" s="51">
        <f t="shared" si="10"/>
        <v>45901.5</v>
      </c>
      <c r="K79" s="51">
        <f t="shared" si="10"/>
        <v>6605.7000000000007</v>
      </c>
      <c r="L79" s="51">
        <f t="shared" si="10"/>
        <v>19653.600000000002</v>
      </c>
      <c r="M79" s="51">
        <f t="shared" si="10"/>
        <v>45836.850000000006</v>
      </c>
      <c r="N79" s="51">
        <f t="shared" si="10"/>
        <v>12379.439999999999</v>
      </c>
      <c r="O79" s="51"/>
      <c r="P79" s="51"/>
      <c r="Q79" s="64">
        <f t="shared" si="10"/>
        <v>62768.1</v>
      </c>
      <c r="R79" s="74">
        <f t="shared" si="10"/>
        <v>98344.049999999988</v>
      </c>
      <c r="S79" s="101">
        <f t="shared" si="10"/>
        <v>583731.9</v>
      </c>
      <c r="T79" s="5"/>
    </row>
    <row r="80" spans="1:52" s="1" customFormat="1" ht="40.9" customHeight="1" x14ac:dyDescent="0.2">
      <c r="A80" s="45"/>
      <c r="B80" s="8"/>
      <c r="C80" s="8"/>
      <c r="D80" s="8"/>
      <c r="E80" s="8"/>
      <c r="F80" s="25" t="s">
        <v>25</v>
      </c>
      <c r="G80" s="26">
        <v>8634300</v>
      </c>
      <c r="H80" s="27">
        <v>667698.94000000006</v>
      </c>
      <c r="I80" s="26">
        <v>242510.40000000005</v>
      </c>
      <c r="J80" s="26">
        <v>599938.64</v>
      </c>
      <c r="K80" s="26">
        <v>64256.12000000001</v>
      </c>
      <c r="L80" s="26">
        <v>242468.52000000002</v>
      </c>
      <c r="M80" s="26">
        <v>565494.09000000008</v>
      </c>
      <c r="N80" s="26">
        <v>69118.539999999994</v>
      </c>
      <c r="O80" s="26"/>
      <c r="P80" s="26"/>
      <c r="Q80" s="65">
        <v>1221796.4000000004</v>
      </c>
      <c r="R80" s="75">
        <v>1229688.8500000001</v>
      </c>
      <c r="S80" s="102">
        <v>7412503.5999999978</v>
      </c>
      <c r="T80" s="5"/>
    </row>
    <row r="81" spans="1:20" s="1" customFormat="1" ht="38.450000000000003" customHeight="1" x14ac:dyDescent="0.2">
      <c r="A81" s="8"/>
      <c r="B81" s="8"/>
      <c r="C81" s="8"/>
      <c r="D81" s="8"/>
      <c r="E81" s="8"/>
      <c r="F81" s="25" t="s">
        <v>26</v>
      </c>
      <c r="G81" s="26">
        <f>SUM(G79:G80)</f>
        <v>9280800</v>
      </c>
      <c r="H81" s="26">
        <f t="shared" ref="H81:S81" si="11">SUM(H79:H80)</f>
        <v>679879.45000000007</v>
      </c>
      <c r="I81" s="26">
        <f t="shared" si="11"/>
        <v>261064.95000000007</v>
      </c>
      <c r="J81" s="26">
        <f t="shared" si="11"/>
        <v>645840.14</v>
      </c>
      <c r="K81" s="26">
        <f t="shared" si="11"/>
        <v>70861.820000000007</v>
      </c>
      <c r="L81" s="26">
        <f t="shared" si="11"/>
        <v>262122.12000000002</v>
      </c>
      <c r="M81" s="26">
        <f t="shared" si="11"/>
        <v>611330.94000000006</v>
      </c>
      <c r="N81" s="26">
        <f t="shared" si="11"/>
        <v>81497.98</v>
      </c>
      <c r="O81" s="26"/>
      <c r="P81" s="26"/>
      <c r="Q81" s="65">
        <f t="shared" si="11"/>
        <v>1284564.5000000005</v>
      </c>
      <c r="R81" s="75">
        <f t="shared" si="11"/>
        <v>1328032.9000000001</v>
      </c>
      <c r="S81" s="102">
        <f t="shared" si="11"/>
        <v>7996235.4999999981</v>
      </c>
      <c r="T81" s="5"/>
    </row>
    <row r="82" spans="1:20" s="1" customFormat="1" ht="15.75" x14ac:dyDescent="0.2">
      <c r="A82" s="8"/>
      <c r="B82" s="8"/>
      <c r="C82" s="8"/>
      <c r="D82" s="8"/>
      <c r="E82" s="8"/>
      <c r="F82" s="25"/>
      <c r="G82" s="25"/>
      <c r="H82" s="28">
        <v>686171.43</v>
      </c>
      <c r="I82" s="25"/>
      <c r="J82" s="25"/>
      <c r="K82" s="25"/>
      <c r="L82" s="25"/>
      <c r="M82" s="25"/>
      <c r="N82" s="25"/>
      <c r="O82" s="25"/>
      <c r="P82" s="25"/>
      <c r="Q82" s="81" t="s">
        <v>23</v>
      </c>
      <c r="R82" s="76"/>
      <c r="S82" s="103"/>
      <c r="T82" s="5"/>
    </row>
    <row r="83" spans="1:20" s="1" customFormat="1" ht="15.75" x14ac:dyDescent="0.2">
      <c r="A83" s="8"/>
      <c r="B83" s="3"/>
      <c r="C83" s="3"/>
      <c r="D83" s="3"/>
      <c r="E83" s="3"/>
      <c r="F83" s="29"/>
      <c r="G83" s="29"/>
      <c r="H83" s="30">
        <f>H82-H81</f>
        <v>6291.9799999999814</v>
      </c>
      <c r="I83" s="27"/>
      <c r="J83" s="31"/>
      <c r="K83" s="31"/>
      <c r="L83" s="31"/>
      <c r="M83" s="31"/>
      <c r="N83" s="31"/>
      <c r="O83" s="31"/>
      <c r="P83" s="31"/>
      <c r="Q83" s="66"/>
      <c r="R83" s="77"/>
      <c r="S83" s="104">
        <f>S81-S80</f>
        <v>583731.90000000037</v>
      </c>
      <c r="T83" s="5"/>
    </row>
    <row r="84" spans="1:20" s="1" customFormat="1" ht="15.75" x14ac:dyDescent="0.2">
      <c r="A84" s="8"/>
      <c r="B84" s="3"/>
      <c r="C84" s="3"/>
      <c r="D84" s="3"/>
      <c r="E84" s="3"/>
      <c r="F84" s="29"/>
      <c r="G84" s="28">
        <f>G79+G53</f>
        <v>1569500</v>
      </c>
      <c r="H84" s="31"/>
      <c r="I84" s="27"/>
      <c r="J84" s="31"/>
      <c r="K84" s="31"/>
      <c r="L84" s="31"/>
      <c r="M84" s="31"/>
      <c r="N84" s="31"/>
      <c r="O84" s="31"/>
      <c r="P84" s="31"/>
      <c r="Q84" s="66"/>
      <c r="R84" s="77"/>
      <c r="S84" s="105"/>
      <c r="T84" s="5"/>
    </row>
    <row r="85" spans="1:20" s="1" customFormat="1" ht="15.75" x14ac:dyDescent="0.2">
      <c r="A85" s="3"/>
      <c r="B85" s="3"/>
      <c r="C85" s="3"/>
      <c r="D85" s="3"/>
      <c r="E85" s="3"/>
      <c r="F85" s="4"/>
      <c r="G85" s="4"/>
      <c r="H85" s="17"/>
      <c r="I85" s="19"/>
      <c r="J85" s="3"/>
      <c r="K85" s="3"/>
      <c r="L85" s="10"/>
      <c r="M85" s="3"/>
      <c r="N85" s="3"/>
      <c r="O85" s="3"/>
      <c r="P85" s="3"/>
      <c r="Q85" s="67"/>
      <c r="R85" s="78"/>
      <c r="S85" s="106"/>
      <c r="T85" s="5"/>
    </row>
    <row r="86" spans="1:20" s="1" customFormat="1" ht="15.75" x14ac:dyDescent="0.2">
      <c r="A86" s="3"/>
      <c r="B86" s="3"/>
      <c r="C86" s="3"/>
      <c r="D86" s="3"/>
      <c r="E86" s="3"/>
      <c r="F86" s="4"/>
      <c r="G86" s="4"/>
      <c r="H86" s="17"/>
      <c r="I86" s="19"/>
      <c r="J86" s="3"/>
      <c r="K86" s="3"/>
      <c r="L86" s="10"/>
      <c r="M86" s="3"/>
      <c r="N86" s="3"/>
      <c r="O86" s="3"/>
      <c r="P86" s="3"/>
      <c r="Q86" s="67"/>
      <c r="R86" s="78"/>
      <c r="S86" s="106"/>
      <c r="T86" s="5"/>
    </row>
    <row r="87" spans="1:20" s="1" customFormat="1" ht="15.75" x14ac:dyDescent="0.2">
      <c r="A87" s="3"/>
      <c r="B87" s="3"/>
      <c r="C87" s="3"/>
      <c r="D87" s="3"/>
      <c r="E87" s="3"/>
      <c r="F87" s="4"/>
      <c r="G87" s="4"/>
      <c r="H87" s="17"/>
      <c r="I87" s="19"/>
      <c r="J87" s="3"/>
      <c r="K87" s="3"/>
      <c r="L87" s="10"/>
      <c r="M87" s="3"/>
      <c r="N87" s="3"/>
      <c r="O87" s="3"/>
      <c r="P87" s="3"/>
      <c r="Q87" s="67"/>
      <c r="R87" s="78"/>
      <c r="S87" s="106"/>
      <c r="T87" s="5"/>
    </row>
    <row r="88" spans="1:20" s="1" customFormat="1" ht="15.75" x14ac:dyDescent="0.2">
      <c r="A88" s="3"/>
      <c r="B88" s="3"/>
      <c r="C88" s="3"/>
      <c r="D88" s="3"/>
      <c r="E88" s="3"/>
      <c r="F88" s="4"/>
      <c r="G88" s="4"/>
      <c r="H88" s="17"/>
      <c r="I88" s="19"/>
      <c r="J88" s="3"/>
      <c r="K88" s="3"/>
      <c r="L88" s="10"/>
      <c r="M88" s="3"/>
      <c r="N88" s="3"/>
      <c r="O88" s="3"/>
      <c r="P88" s="3"/>
      <c r="Q88" s="67"/>
      <c r="R88" s="78"/>
      <c r="S88" s="106"/>
      <c r="T88" s="5"/>
    </row>
    <row r="89" spans="1:20" s="1" customFormat="1" ht="15.75" x14ac:dyDescent="0.2">
      <c r="A89" s="3"/>
      <c r="F89" s="2"/>
      <c r="G89" s="2"/>
      <c r="H89" s="16"/>
      <c r="I89" s="18"/>
      <c r="L89" s="9"/>
      <c r="Q89" s="59"/>
      <c r="R89" s="69"/>
      <c r="S89" s="107"/>
      <c r="T89" s="5"/>
    </row>
    <row r="90" spans="1:20" s="1" customFormat="1" ht="15.75" x14ac:dyDescent="0.2">
      <c r="A90" s="3"/>
      <c r="F90" s="2"/>
      <c r="G90" s="2"/>
      <c r="H90" s="16"/>
      <c r="I90" s="18"/>
      <c r="L90" s="9"/>
      <c r="Q90" s="59"/>
      <c r="R90" s="69"/>
      <c r="S90" s="107"/>
      <c r="T90" s="5"/>
    </row>
    <row r="91" spans="1:20" s="1" customFormat="1" x14ac:dyDescent="0.2">
      <c r="F91" s="2"/>
      <c r="G91" s="2"/>
      <c r="H91" s="16"/>
      <c r="I91" s="18"/>
      <c r="L91" s="9"/>
      <c r="Q91" s="59"/>
      <c r="R91" s="69"/>
      <c r="S91" s="107"/>
      <c r="T91" s="5"/>
    </row>
    <row r="92" spans="1:20" s="1" customFormat="1" x14ac:dyDescent="0.2">
      <c r="F92" s="2"/>
      <c r="G92" s="2"/>
      <c r="H92" s="16"/>
      <c r="I92" s="18"/>
      <c r="L92" s="9"/>
      <c r="Q92" s="59"/>
      <c r="R92" s="69"/>
      <c r="S92" s="107"/>
      <c r="T92" s="5"/>
    </row>
    <row r="93" spans="1:20" s="1" customFormat="1" x14ac:dyDescent="0.2">
      <c r="F93" s="2"/>
      <c r="G93" s="2"/>
      <c r="H93" s="16"/>
      <c r="I93" s="18"/>
      <c r="L93" s="9"/>
      <c r="Q93" s="59"/>
      <c r="R93" s="69"/>
      <c r="S93" s="107"/>
      <c r="T93" s="5"/>
    </row>
    <row r="94" spans="1:20" s="1" customFormat="1" x14ac:dyDescent="0.2">
      <c r="F94" s="2"/>
      <c r="G94" s="2"/>
      <c r="H94" s="16"/>
      <c r="I94" s="18"/>
      <c r="L94" s="9"/>
      <c r="Q94" s="59"/>
      <c r="R94" s="69"/>
      <c r="S94" s="107"/>
      <c r="T94" s="5"/>
    </row>
    <row r="95" spans="1:20" s="1" customFormat="1" x14ac:dyDescent="0.2">
      <c r="F95" s="2"/>
      <c r="G95" s="2"/>
      <c r="H95" s="16"/>
      <c r="I95" s="18"/>
      <c r="L95" s="9"/>
      <c r="Q95" s="59"/>
      <c r="R95" s="69"/>
      <c r="S95" s="107"/>
      <c r="T95" s="5"/>
    </row>
    <row r="96" spans="1:20" s="1" customFormat="1" x14ac:dyDescent="0.2">
      <c r="F96" s="2"/>
      <c r="G96" s="2"/>
      <c r="H96" s="16"/>
      <c r="I96" s="18"/>
      <c r="L96" s="9"/>
      <c r="Q96" s="59"/>
      <c r="R96" s="69"/>
      <c r="S96" s="107"/>
      <c r="T96" s="5"/>
    </row>
    <row r="97" spans="6:20" s="1" customFormat="1" x14ac:dyDescent="0.2">
      <c r="F97" s="2"/>
      <c r="G97" s="2"/>
      <c r="H97" s="16"/>
      <c r="I97" s="18"/>
      <c r="L97" s="9"/>
      <c r="Q97" s="59"/>
      <c r="R97" s="69"/>
      <c r="S97" s="107"/>
      <c r="T97" s="5"/>
    </row>
    <row r="98" spans="6:20" s="1" customFormat="1" x14ac:dyDescent="0.2">
      <c r="F98" s="2"/>
      <c r="G98" s="2"/>
      <c r="H98" s="16"/>
      <c r="I98" s="18"/>
      <c r="L98" s="9"/>
      <c r="Q98" s="59"/>
      <c r="R98" s="69"/>
      <c r="S98" s="107"/>
      <c r="T98" s="5"/>
    </row>
    <row r="99" spans="6:20" s="1" customFormat="1" x14ac:dyDescent="0.2">
      <c r="F99" s="2"/>
      <c r="G99" s="2"/>
      <c r="H99" s="16"/>
      <c r="I99" s="18"/>
      <c r="L99" s="9"/>
      <c r="Q99" s="59"/>
      <c r="R99" s="69"/>
      <c r="S99" s="107"/>
      <c r="T99" s="5"/>
    </row>
    <row r="100" spans="6:20" s="1" customFormat="1" x14ac:dyDescent="0.2">
      <c r="F100" s="2"/>
      <c r="G100" s="2"/>
      <c r="H100" s="16"/>
      <c r="I100" s="18"/>
      <c r="L100" s="9"/>
      <c r="Q100" s="59"/>
      <c r="R100" s="69"/>
      <c r="S100" s="107"/>
      <c r="T100" s="5"/>
    </row>
    <row r="101" spans="6:20" s="1" customFormat="1" x14ac:dyDescent="0.2">
      <c r="F101" s="2"/>
      <c r="G101" s="2"/>
      <c r="H101" s="16"/>
      <c r="I101" s="18"/>
      <c r="L101" s="9"/>
      <c r="Q101" s="59"/>
      <c r="R101" s="69"/>
      <c r="S101" s="107"/>
      <c r="T101" s="5"/>
    </row>
    <row r="102" spans="6:20" s="1" customFormat="1" x14ac:dyDescent="0.2">
      <c r="F102" s="2"/>
      <c r="G102" s="2"/>
      <c r="H102" s="16"/>
      <c r="I102" s="18"/>
      <c r="L102" s="9"/>
      <c r="Q102" s="59"/>
      <c r="R102" s="69"/>
      <c r="S102" s="107"/>
      <c r="T102" s="5"/>
    </row>
    <row r="103" spans="6:20" s="1" customFormat="1" x14ac:dyDescent="0.2">
      <c r="F103" s="2"/>
      <c r="G103" s="2"/>
      <c r="H103" s="16"/>
      <c r="I103" s="18"/>
      <c r="L103" s="9"/>
      <c r="Q103" s="59"/>
      <c r="R103" s="69"/>
      <c r="S103" s="107"/>
      <c r="T103" s="5"/>
    </row>
    <row r="104" spans="6:20" s="1" customFormat="1" x14ac:dyDescent="0.2">
      <c r="F104" s="2"/>
      <c r="G104" s="2"/>
      <c r="H104" s="16"/>
      <c r="I104" s="18"/>
      <c r="L104" s="9"/>
      <c r="Q104" s="59"/>
      <c r="R104" s="69"/>
      <c r="S104" s="107"/>
      <c r="T104" s="5"/>
    </row>
    <row r="105" spans="6:20" s="1" customFormat="1" x14ac:dyDescent="0.2">
      <c r="F105" s="2"/>
      <c r="G105" s="2"/>
      <c r="H105" s="16"/>
      <c r="I105" s="18"/>
      <c r="L105" s="9"/>
      <c r="Q105" s="59"/>
      <c r="R105" s="69"/>
      <c r="S105" s="107"/>
      <c r="T105" s="5"/>
    </row>
    <row r="106" spans="6:20" s="1" customFormat="1" x14ac:dyDescent="0.2">
      <c r="F106" s="2"/>
      <c r="G106" s="2"/>
      <c r="H106" s="16"/>
      <c r="I106" s="18"/>
      <c r="L106" s="9"/>
      <c r="Q106" s="59"/>
      <c r="R106" s="69"/>
      <c r="S106" s="107"/>
      <c r="T106" s="5"/>
    </row>
    <row r="107" spans="6:20" s="1" customFormat="1" x14ac:dyDescent="0.2">
      <c r="F107" s="2"/>
      <c r="G107" s="2"/>
      <c r="H107" s="16"/>
      <c r="I107" s="18"/>
      <c r="L107" s="9"/>
      <c r="Q107" s="59"/>
      <c r="R107" s="69"/>
      <c r="S107" s="107"/>
      <c r="T107" s="5"/>
    </row>
    <row r="108" spans="6:20" s="1" customFormat="1" x14ac:dyDescent="0.2">
      <c r="F108" s="2"/>
      <c r="G108" s="2"/>
      <c r="H108" s="16"/>
      <c r="I108" s="18"/>
      <c r="L108" s="9"/>
      <c r="Q108" s="59"/>
      <c r="R108" s="69"/>
      <c r="S108" s="107"/>
      <c r="T108" s="5"/>
    </row>
    <row r="109" spans="6:20" s="1" customFormat="1" x14ac:dyDescent="0.2">
      <c r="F109" s="2"/>
      <c r="G109" s="2"/>
      <c r="H109" s="16"/>
      <c r="I109" s="18"/>
      <c r="L109" s="9"/>
      <c r="Q109" s="59"/>
      <c r="R109" s="69"/>
      <c r="S109" s="107"/>
      <c r="T109" s="5"/>
    </row>
    <row r="110" spans="6:20" s="1" customFormat="1" x14ac:dyDescent="0.2">
      <c r="F110" s="2"/>
      <c r="G110" s="2"/>
      <c r="H110" s="16"/>
      <c r="I110" s="18"/>
      <c r="L110" s="9"/>
      <c r="Q110" s="59"/>
      <c r="R110" s="69"/>
      <c r="S110" s="107"/>
      <c r="T110" s="5"/>
    </row>
    <row r="111" spans="6:20" s="1" customFormat="1" x14ac:dyDescent="0.2">
      <c r="F111" s="2"/>
      <c r="G111" s="2"/>
      <c r="H111" s="16"/>
      <c r="I111" s="18"/>
      <c r="L111" s="9"/>
      <c r="Q111" s="59"/>
      <c r="R111" s="69"/>
      <c r="S111" s="107"/>
      <c r="T111" s="5"/>
    </row>
    <row r="112" spans="6:20" s="1" customFormat="1" x14ac:dyDescent="0.2">
      <c r="F112" s="2"/>
      <c r="G112" s="2"/>
      <c r="H112" s="16"/>
      <c r="I112" s="18"/>
      <c r="L112" s="9"/>
      <c r="Q112" s="59"/>
      <c r="R112" s="69"/>
      <c r="S112" s="107"/>
      <c r="T112" s="5"/>
    </row>
    <row r="113" spans="6:20" s="1" customFormat="1" x14ac:dyDescent="0.2">
      <c r="F113" s="2"/>
      <c r="G113" s="2"/>
      <c r="H113" s="16"/>
      <c r="I113" s="18"/>
      <c r="L113" s="9"/>
      <c r="Q113" s="59"/>
      <c r="R113" s="69"/>
      <c r="S113" s="107"/>
      <c r="T113" s="5"/>
    </row>
    <row r="114" spans="6:20" s="1" customFormat="1" x14ac:dyDescent="0.2">
      <c r="F114" s="2"/>
      <c r="G114" s="2"/>
      <c r="H114" s="16"/>
      <c r="I114" s="18"/>
      <c r="L114" s="9"/>
      <c r="Q114" s="59"/>
      <c r="R114" s="69"/>
      <c r="S114" s="107"/>
      <c r="T114" s="5"/>
    </row>
    <row r="115" spans="6:20" s="1" customFormat="1" x14ac:dyDescent="0.2">
      <c r="F115" s="2"/>
      <c r="G115" s="2"/>
      <c r="H115" s="16"/>
      <c r="I115" s="18"/>
      <c r="L115" s="9"/>
      <c r="Q115" s="59"/>
      <c r="R115" s="69"/>
      <c r="S115" s="107"/>
      <c r="T115" s="5"/>
    </row>
    <row r="116" spans="6:20" s="1" customFormat="1" x14ac:dyDescent="0.2">
      <c r="F116" s="2"/>
      <c r="G116" s="2"/>
      <c r="H116" s="16"/>
      <c r="I116" s="18"/>
      <c r="L116" s="9"/>
      <c r="Q116" s="59"/>
      <c r="R116" s="69"/>
      <c r="S116" s="107"/>
      <c r="T116" s="5"/>
    </row>
    <row r="117" spans="6:20" s="1" customFormat="1" x14ac:dyDescent="0.2">
      <c r="F117" s="2"/>
      <c r="G117" s="2"/>
      <c r="H117" s="16"/>
      <c r="I117" s="18"/>
      <c r="L117" s="9"/>
      <c r="Q117" s="59"/>
      <c r="R117" s="69"/>
      <c r="S117" s="107"/>
      <c r="T117" s="5"/>
    </row>
    <row r="118" spans="6:20" s="1" customFormat="1" x14ac:dyDescent="0.2">
      <c r="F118" s="2"/>
      <c r="G118" s="2"/>
      <c r="H118" s="16"/>
      <c r="I118" s="18"/>
      <c r="L118" s="9"/>
      <c r="Q118" s="59"/>
      <c r="R118" s="69"/>
      <c r="S118" s="107"/>
      <c r="T118" s="5"/>
    </row>
    <row r="119" spans="6:20" s="1" customFormat="1" x14ac:dyDescent="0.2">
      <c r="F119" s="2"/>
      <c r="G119" s="2"/>
      <c r="H119" s="16"/>
      <c r="I119" s="18"/>
      <c r="L119" s="9"/>
      <c r="Q119" s="59"/>
      <c r="R119" s="69"/>
      <c r="S119" s="107"/>
      <c r="T119" s="5"/>
    </row>
    <row r="120" spans="6:20" s="1" customFormat="1" x14ac:dyDescent="0.2">
      <c r="F120" s="2"/>
      <c r="G120" s="2"/>
      <c r="H120" s="16"/>
      <c r="I120" s="18"/>
      <c r="L120" s="9"/>
      <c r="Q120" s="59"/>
      <c r="R120" s="69"/>
      <c r="S120" s="107"/>
      <c r="T120" s="5"/>
    </row>
    <row r="121" spans="6:20" s="1" customFormat="1" x14ac:dyDescent="0.2">
      <c r="F121" s="2"/>
      <c r="G121" s="2"/>
      <c r="H121" s="16"/>
      <c r="I121" s="18"/>
      <c r="L121" s="9"/>
      <c r="Q121" s="59"/>
      <c r="R121" s="69"/>
      <c r="S121" s="107"/>
      <c r="T121" s="5"/>
    </row>
    <row r="122" spans="6:20" s="1" customFormat="1" x14ac:dyDescent="0.2">
      <c r="F122" s="2"/>
      <c r="G122" s="2"/>
      <c r="H122" s="16"/>
      <c r="I122" s="18"/>
      <c r="L122" s="9"/>
      <c r="Q122" s="59"/>
      <c r="R122" s="69"/>
      <c r="S122" s="107"/>
      <c r="T122" s="5"/>
    </row>
    <row r="123" spans="6:20" s="1" customFormat="1" x14ac:dyDescent="0.2">
      <c r="F123" s="2"/>
      <c r="G123" s="2"/>
      <c r="H123" s="16"/>
      <c r="I123" s="18"/>
      <c r="L123" s="9"/>
      <c r="Q123" s="59"/>
      <c r="R123" s="69"/>
      <c r="S123" s="107"/>
      <c r="T123" s="5"/>
    </row>
    <row r="124" spans="6:20" s="1" customFormat="1" x14ac:dyDescent="0.2">
      <c r="F124" s="2"/>
      <c r="G124" s="2"/>
      <c r="H124" s="16"/>
      <c r="I124" s="18"/>
      <c r="L124" s="9"/>
      <c r="Q124" s="59"/>
      <c r="R124" s="69"/>
      <c r="S124" s="107"/>
      <c r="T124" s="5"/>
    </row>
    <row r="125" spans="6:20" s="1" customFormat="1" x14ac:dyDescent="0.2">
      <c r="F125" s="2"/>
      <c r="G125" s="2"/>
      <c r="H125" s="16"/>
      <c r="I125" s="18"/>
      <c r="L125" s="9"/>
      <c r="Q125" s="59"/>
      <c r="R125" s="69"/>
      <c r="S125" s="107"/>
      <c r="T125" s="5"/>
    </row>
    <row r="126" spans="6:20" s="1" customFormat="1" x14ac:dyDescent="0.2">
      <c r="F126" s="2"/>
      <c r="G126" s="2"/>
      <c r="H126" s="16"/>
      <c r="I126" s="18"/>
      <c r="L126" s="9"/>
      <c r="Q126" s="59"/>
      <c r="R126" s="69"/>
      <c r="S126" s="107"/>
      <c r="T126" s="5"/>
    </row>
    <row r="127" spans="6:20" s="1" customFormat="1" x14ac:dyDescent="0.2">
      <c r="F127" s="2"/>
      <c r="G127" s="2"/>
      <c r="H127" s="16"/>
      <c r="I127" s="18"/>
      <c r="L127" s="9"/>
      <c r="Q127" s="59"/>
      <c r="R127" s="69"/>
      <c r="S127" s="107"/>
      <c r="T127" s="5"/>
    </row>
    <row r="128" spans="6:20" s="1" customFormat="1" x14ac:dyDescent="0.2">
      <c r="F128" s="2"/>
      <c r="G128" s="2"/>
      <c r="H128" s="16"/>
      <c r="I128" s="18"/>
      <c r="L128" s="9"/>
      <c r="Q128" s="59"/>
      <c r="R128" s="69"/>
      <c r="S128" s="107"/>
      <c r="T128" s="5"/>
    </row>
    <row r="129" spans="6:20" s="1" customFormat="1" x14ac:dyDescent="0.2">
      <c r="F129" s="2"/>
      <c r="G129" s="2"/>
      <c r="H129" s="16"/>
      <c r="I129" s="18"/>
      <c r="L129" s="9"/>
      <c r="Q129" s="59"/>
      <c r="R129" s="69"/>
      <c r="S129" s="107"/>
      <c r="T129" s="5"/>
    </row>
    <row r="130" spans="6:20" s="1" customFormat="1" x14ac:dyDescent="0.2">
      <c r="F130" s="2"/>
      <c r="G130" s="2"/>
      <c r="H130" s="16"/>
      <c r="I130" s="18"/>
      <c r="L130" s="9"/>
      <c r="Q130" s="59"/>
      <c r="R130" s="69"/>
      <c r="S130" s="107"/>
      <c r="T130" s="5"/>
    </row>
    <row r="131" spans="6:20" s="1" customFormat="1" x14ac:dyDescent="0.2">
      <c r="F131" s="2"/>
      <c r="G131" s="2"/>
      <c r="H131" s="16"/>
      <c r="I131" s="18"/>
      <c r="L131" s="9"/>
      <c r="Q131" s="59"/>
      <c r="R131" s="69"/>
      <c r="S131" s="107"/>
      <c r="T131" s="5"/>
    </row>
    <row r="132" spans="6:20" s="1" customFormat="1" x14ac:dyDescent="0.2">
      <c r="F132" s="2"/>
      <c r="G132" s="2"/>
      <c r="H132" s="16"/>
      <c r="I132" s="18"/>
      <c r="L132" s="9"/>
      <c r="Q132" s="59"/>
      <c r="R132" s="69"/>
      <c r="S132" s="107"/>
      <c r="T132" s="5"/>
    </row>
    <row r="133" spans="6:20" s="1" customFormat="1" x14ac:dyDescent="0.2">
      <c r="F133" s="2"/>
      <c r="G133" s="2"/>
      <c r="H133" s="16"/>
      <c r="I133" s="18"/>
      <c r="L133" s="9"/>
      <c r="Q133" s="59"/>
      <c r="R133" s="69"/>
      <c r="S133" s="107"/>
      <c r="T133" s="5"/>
    </row>
    <row r="134" spans="6:20" s="1" customFormat="1" x14ac:dyDescent="0.2">
      <c r="F134" s="2"/>
      <c r="G134" s="2"/>
      <c r="H134" s="16"/>
      <c r="I134" s="18"/>
      <c r="L134" s="9"/>
      <c r="Q134" s="59"/>
      <c r="R134" s="69"/>
      <c r="S134" s="107"/>
      <c r="T134" s="5"/>
    </row>
    <row r="135" spans="6:20" s="1" customFormat="1" x14ac:dyDescent="0.2">
      <c r="F135" s="2"/>
      <c r="G135" s="2"/>
      <c r="H135" s="16"/>
      <c r="I135" s="18"/>
      <c r="L135" s="9"/>
      <c r="Q135" s="59"/>
      <c r="R135" s="69"/>
      <c r="S135" s="107"/>
      <c r="T135" s="5"/>
    </row>
    <row r="136" spans="6:20" s="1" customFormat="1" x14ac:dyDescent="0.2">
      <c r="F136" s="2"/>
      <c r="G136" s="2"/>
      <c r="H136" s="16"/>
      <c r="I136" s="18"/>
      <c r="L136" s="9"/>
      <c r="Q136" s="59"/>
      <c r="R136" s="69"/>
      <c r="S136" s="107"/>
      <c r="T136" s="5"/>
    </row>
    <row r="137" spans="6:20" s="1" customFormat="1" x14ac:dyDescent="0.2">
      <c r="F137" s="2"/>
      <c r="G137" s="2"/>
      <c r="H137" s="16"/>
      <c r="I137" s="18"/>
      <c r="L137" s="9"/>
      <c r="Q137" s="59"/>
      <c r="R137" s="69"/>
      <c r="S137" s="107"/>
      <c r="T137" s="5"/>
    </row>
    <row r="138" spans="6:20" s="1" customFormat="1" x14ac:dyDescent="0.2">
      <c r="F138" s="2"/>
      <c r="G138" s="2"/>
      <c r="H138" s="16"/>
      <c r="I138" s="18"/>
      <c r="L138" s="9"/>
      <c r="Q138" s="59"/>
      <c r="R138" s="69"/>
      <c r="S138" s="107"/>
      <c r="T138" s="5"/>
    </row>
    <row r="139" spans="6:20" s="1" customFormat="1" x14ac:dyDescent="0.2">
      <c r="F139" s="2"/>
      <c r="G139" s="2"/>
      <c r="H139" s="16"/>
      <c r="I139" s="18"/>
      <c r="L139" s="9"/>
      <c r="Q139" s="59"/>
      <c r="R139" s="69"/>
      <c r="S139" s="107"/>
      <c r="T139" s="5"/>
    </row>
    <row r="140" spans="6:20" s="1" customFormat="1" x14ac:dyDescent="0.2">
      <c r="F140" s="2"/>
      <c r="G140" s="2"/>
      <c r="H140" s="16"/>
      <c r="I140" s="18"/>
      <c r="L140" s="9"/>
      <c r="Q140" s="59"/>
      <c r="R140" s="69"/>
      <c r="S140" s="107"/>
      <c r="T140" s="5"/>
    </row>
    <row r="141" spans="6:20" s="1" customFormat="1" x14ac:dyDescent="0.2">
      <c r="F141" s="2"/>
      <c r="G141" s="2"/>
      <c r="H141" s="16"/>
      <c r="I141" s="18"/>
      <c r="L141" s="9"/>
      <c r="Q141" s="59"/>
      <c r="R141" s="69"/>
      <c r="S141" s="107"/>
      <c r="T141" s="5"/>
    </row>
    <row r="142" spans="6:20" s="1" customFormat="1" x14ac:dyDescent="0.2">
      <c r="F142" s="2"/>
      <c r="G142" s="2"/>
      <c r="H142" s="16"/>
      <c r="I142" s="18"/>
      <c r="L142" s="9"/>
      <c r="Q142" s="59"/>
      <c r="R142" s="69"/>
      <c r="S142" s="107"/>
      <c r="T142" s="5"/>
    </row>
    <row r="143" spans="6:20" s="1" customFormat="1" x14ac:dyDescent="0.2">
      <c r="F143" s="2"/>
      <c r="G143" s="2"/>
      <c r="H143" s="16"/>
      <c r="I143" s="18"/>
      <c r="L143" s="9"/>
      <c r="Q143" s="59"/>
      <c r="R143" s="69"/>
      <c r="S143" s="107"/>
      <c r="T143" s="5"/>
    </row>
    <row r="144" spans="6:20" s="1" customFormat="1" x14ac:dyDescent="0.2">
      <c r="F144" s="2"/>
      <c r="G144" s="2"/>
      <c r="H144" s="16"/>
      <c r="I144" s="18"/>
      <c r="L144" s="9"/>
      <c r="Q144" s="59"/>
      <c r="R144" s="69"/>
      <c r="S144" s="107"/>
      <c r="T144" s="5"/>
    </row>
    <row r="145" spans="6:20" s="1" customFormat="1" x14ac:dyDescent="0.2">
      <c r="F145" s="2"/>
      <c r="G145" s="2"/>
      <c r="H145" s="16"/>
      <c r="I145" s="18"/>
      <c r="L145" s="9"/>
      <c r="Q145" s="59"/>
      <c r="R145" s="69"/>
      <c r="S145" s="107"/>
      <c r="T145" s="5"/>
    </row>
    <row r="146" spans="6:20" s="1" customFormat="1" x14ac:dyDescent="0.2">
      <c r="F146" s="2"/>
      <c r="G146" s="2"/>
      <c r="H146" s="16"/>
      <c r="I146" s="18"/>
      <c r="L146" s="9"/>
      <c r="Q146" s="59"/>
      <c r="R146" s="69"/>
      <c r="S146" s="107"/>
      <c r="T146" s="5"/>
    </row>
    <row r="147" spans="6:20" s="1" customFormat="1" x14ac:dyDescent="0.2">
      <c r="F147" s="2"/>
      <c r="G147" s="2"/>
      <c r="H147" s="16"/>
      <c r="I147" s="18"/>
      <c r="L147" s="9"/>
      <c r="Q147" s="59"/>
      <c r="R147" s="69"/>
      <c r="S147" s="107"/>
      <c r="T147" s="5"/>
    </row>
    <row r="148" spans="6:20" s="1" customFormat="1" x14ac:dyDescent="0.2">
      <c r="F148" s="2"/>
      <c r="G148" s="2"/>
      <c r="H148" s="16"/>
      <c r="I148" s="18"/>
      <c r="L148" s="9"/>
      <c r="Q148" s="59"/>
      <c r="R148" s="69"/>
      <c r="S148" s="107"/>
      <c r="T148" s="5"/>
    </row>
    <row r="149" spans="6:20" s="1" customFormat="1" x14ac:dyDescent="0.2">
      <c r="F149" s="2"/>
      <c r="G149" s="2"/>
      <c r="H149" s="16"/>
      <c r="I149" s="18"/>
      <c r="L149" s="9"/>
      <c r="Q149" s="59"/>
      <c r="R149" s="69"/>
      <c r="S149" s="107"/>
      <c r="T149" s="5"/>
    </row>
    <row r="150" spans="6:20" s="1" customFormat="1" x14ac:dyDescent="0.2">
      <c r="F150" s="2"/>
      <c r="G150" s="2"/>
      <c r="H150" s="16"/>
      <c r="I150" s="18"/>
      <c r="L150" s="9"/>
      <c r="Q150" s="59"/>
      <c r="R150" s="69"/>
      <c r="S150" s="107"/>
      <c r="T150" s="5"/>
    </row>
    <row r="151" spans="6:20" s="1" customFormat="1" x14ac:dyDescent="0.2">
      <c r="F151" s="2"/>
      <c r="G151" s="2"/>
      <c r="H151" s="16"/>
      <c r="I151" s="18"/>
      <c r="L151" s="9"/>
      <c r="Q151" s="59"/>
      <c r="R151" s="69"/>
      <c r="S151" s="107"/>
      <c r="T151" s="5"/>
    </row>
    <row r="152" spans="6:20" s="1" customFormat="1" x14ac:dyDescent="0.2">
      <c r="F152" s="2"/>
      <c r="G152" s="2"/>
      <c r="H152" s="16"/>
      <c r="I152" s="18"/>
      <c r="L152" s="9"/>
      <c r="Q152" s="59"/>
      <c r="R152" s="69"/>
      <c r="S152" s="107"/>
      <c r="T152" s="5"/>
    </row>
    <row r="153" spans="6:20" s="1" customFormat="1" x14ac:dyDescent="0.2">
      <c r="F153" s="2"/>
      <c r="G153" s="2"/>
      <c r="H153" s="16"/>
      <c r="I153" s="18"/>
      <c r="L153" s="9"/>
      <c r="Q153" s="59"/>
      <c r="R153" s="69"/>
      <c r="S153" s="107"/>
      <c r="T153" s="5"/>
    </row>
    <row r="154" spans="6:20" s="1" customFormat="1" x14ac:dyDescent="0.2">
      <c r="F154" s="2"/>
      <c r="G154" s="2"/>
      <c r="H154" s="16"/>
      <c r="I154" s="18"/>
      <c r="L154" s="9"/>
      <c r="Q154" s="59"/>
      <c r="R154" s="69"/>
      <c r="S154" s="107"/>
      <c r="T154" s="5"/>
    </row>
    <row r="155" spans="6:20" s="1" customFormat="1" x14ac:dyDescent="0.2">
      <c r="F155" s="2"/>
      <c r="G155" s="2"/>
      <c r="H155" s="16"/>
      <c r="I155" s="18"/>
      <c r="L155" s="9"/>
      <c r="Q155" s="59"/>
      <c r="R155" s="69"/>
      <c r="S155" s="107"/>
      <c r="T155" s="5"/>
    </row>
    <row r="156" spans="6:20" s="1" customFormat="1" x14ac:dyDescent="0.2">
      <c r="F156" s="2"/>
      <c r="G156" s="2"/>
      <c r="H156" s="16"/>
      <c r="I156" s="18"/>
      <c r="L156" s="9"/>
      <c r="Q156" s="59"/>
      <c r="R156" s="69"/>
      <c r="S156" s="107"/>
      <c r="T156" s="5"/>
    </row>
    <row r="157" spans="6:20" s="1" customFormat="1" x14ac:dyDescent="0.2">
      <c r="F157" s="2"/>
      <c r="G157" s="2"/>
      <c r="H157" s="16"/>
      <c r="I157" s="18"/>
      <c r="L157" s="9"/>
      <c r="Q157" s="59"/>
      <c r="R157" s="69"/>
      <c r="S157" s="107"/>
      <c r="T157" s="5"/>
    </row>
    <row r="158" spans="6:20" s="1" customFormat="1" x14ac:dyDescent="0.2">
      <c r="F158" s="2"/>
      <c r="G158" s="2"/>
      <c r="H158" s="16"/>
      <c r="I158" s="18"/>
      <c r="L158" s="9"/>
      <c r="Q158" s="59"/>
      <c r="R158" s="69"/>
      <c r="S158" s="107"/>
      <c r="T158" s="5"/>
    </row>
    <row r="159" spans="6:20" s="1" customFormat="1" x14ac:dyDescent="0.2">
      <c r="F159" s="2"/>
      <c r="G159" s="2"/>
      <c r="H159" s="16"/>
      <c r="I159" s="18"/>
      <c r="L159" s="9"/>
      <c r="Q159" s="59"/>
      <c r="R159" s="69"/>
      <c r="S159" s="107"/>
      <c r="T159" s="5"/>
    </row>
    <row r="160" spans="6:20" s="1" customFormat="1" x14ac:dyDescent="0.2">
      <c r="F160" s="2"/>
      <c r="G160" s="2"/>
      <c r="H160" s="16"/>
      <c r="I160" s="18"/>
      <c r="L160" s="9"/>
      <c r="Q160" s="59"/>
      <c r="R160" s="69"/>
      <c r="S160" s="107"/>
      <c r="T160" s="5"/>
    </row>
    <row r="161" spans="6:20" s="1" customFormat="1" x14ac:dyDescent="0.2">
      <c r="F161" s="2"/>
      <c r="G161" s="2"/>
      <c r="H161" s="16"/>
      <c r="I161" s="18"/>
      <c r="L161" s="9"/>
      <c r="Q161" s="59"/>
      <c r="R161" s="69"/>
      <c r="S161" s="107"/>
      <c r="T161" s="5"/>
    </row>
    <row r="162" spans="6:20" s="1" customFormat="1" x14ac:dyDescent="0.2">
      <c r="F162" s="2"/>
      <c r="G162" s="2"/>
      <c r="H162" s="16"/>
      <c r="I162" s="18"/>
      <c r="L162" s="9"/>
      <c r="Q162" s="59"/>
      <c r="R162" s="69"/>
      <c r="S162" s="107"/>
      <c r="T162" s="5"/>
    </row>
    <row r="163" spans="6:20" s="1" customFormat="1" x14ac:dyDescent="0.2">
      <c r="F163" s="2"/>
      <c r="G163" s="2"/>
      <c r="H163" s="16"/>
      <c r="I163" s="18"/>
      <c r="L163" s="9"/>
      <c r="Q163" s="59"/>
      <c r="R163" s="69"/>
      <c r="S163" s="107"/>
      <c r="T163" s="5"/>
    </row>
    <row r="164" spans="6:20" s="1" customFormat="1" x14ac:dyDescent="0.2">
      <c r="F164" s="2"/>
      <c r="G164" s="2"/>
      <c r="H164" s="16"/>
      <c r="I164" s="18"/>
      <c r="L164" s="9"/>
      <c r="Q164" s="59"/>
      <c r="R164" s="69"/>
      <c r="S164" s="107"/>
      <c r="T164" s="5"/>
    </row>
    <row r="165" spans="6:20" s="1" customFormat="1" x14ac:dyDescent="0.2">
      <c r="F165" s="2"/>
      <c r="G165" s="2"/>
      <c r="H165" s="16"/>
      <c r="I165" s="18"/>
      <c r="L165" s="9"/>
      <c r="Q165" s="59"/>
      <c r="R165" s="69"/>
      <c r="S165" s="107"/>
      <c r="T165" s="5"/>
    </row>
    <row r="166" spans="6:20" s="1" customFormat="1" x14ac:dyDescent="0.2">
      <c r="F166" s="2"/>
      <c r="G166" s="2"/>
      <c r="H166" s="16"/>
      <c r="I166" s="18"/>
      <c r="L166" s="9"/>
      <c r="Q166" s="59"/>
      <c r="R166" s="69"/>
      <c r="S166" s="107"/>
      <c r="T166" s="5"/>
    </row>
    <row r="167" spans="6:20" s="1" customFormat="1" x14ac:dyDescent="0.2">
      <c r="F167" s="2"/>
      <c r="G167" s="2"/>
      <c r="H167" s="16"/>
      <c r="I167" s="18"/>
      <c r="L167" s="9"/>
      <c r="Q167" s="59"/>
      <c r="R167" s="69"/>
      <c r="S167" s="107"/>
      <c r="T167" s="5"/>
    </row>
    <row r="168" spans="6:20" s="1" customFormat="1" x14ac:dyDescent="0.2">
      <c r="F168" s="2"/>
      <c r="G168" s="2"/>
      <c r="H168" s="16"/>
      <c r="I168" s="18"/>
      <c r="L168" s="9"/>
      <c r="Q168" s="59"/>
      <c r="R168" s="69"/>
      <c r="S168" s="107"/>
      <c r="T168" s="5"/>
    </row>
    <row r="169" spans="6:20" s="1" customFormat="1" x14ac:dyDescent="0.2">
      <c r="F169" s="2"/>
      <c r="G169" s="2"/>
      <c r="H169" s="16"/>
      <c r="I169" s="18"/>
      <c r="L169" s="9"/>
      <c r="Q169" s="59"/>
      <c r="R169" s="69"/>
      <c r="S169" s="107"/>
      <c r="T169" s="5"/>
    </row>
    <row r="170" spans="6:20" s="1" customFormat="1" x14ac:dyDescent="0.2">
      <c r="F170" s="2"/>
      <c r="G170" s="2"/>
      <c r="H170" s="16"/>
      <c r="I170" s="18"/>
      <c r="L170" s="9"/>
      <c r="Q170" s="59"/>
      <c r="R170" s="69"/>
      <c r="S170" s="107"/>
      <c r="T170" s="5"/>
    </row>
    <row r="171" spans="6:20" s="1" customFormat="1" x14ac:dyDescent="0.2">
      <c r="F171" s="2"/>
      <c r="G171" s="2"/>
      <c r="H171" s="16"/>
      <c r="I171" s="18"/>
      <c r="L171" s="9"/>
      <c r="Q171" s="59"/>
      <c r="R171" s="69"/>
      <c r="S171" s="107"/>
      <c r="T171" s="5"/>
    </row>
    <row r="172" spans="6:20" s="1" customFormat="1" x14ac:dyDescent="0.2">
      <c r="F172" s="2"/>
      <c r="G172" s="2"/>
      <c r="H172" s="16"/>
      <c r="I172" s="18"/>
      <c r="L172" s="9"/>
      <c r="Q172" s="59"/>
      <c r="R172" s="69"/>
      <c r="S172" s="107"/>
      <c r="T172" s="5"/>
    </row>
    <row r="173" spans="6:20" s="1" customFormat="1" x14ac:dyDescent="0.2">
      <c r="F173" s="2"/>
      <c r="G173" s="2"/>
      <c r="H173" s="16"/>
      <c r="I173" s="18"/>
      <c r="L173" s="9"/>
      <c r="Q173" s="59"/>
      <c r="R173" s="69"/>
      <c r="S173" s="107"/>
      <c r="T173" s="5"/>
    </row>
    <row r="174" spans="6:20" s="1" customFormat="1" x14ac:dyDescent="0.2">
      <c r="F174" s="2"/>
      <c r="G174" s="2"/>
      <c r="H174" s="16"/>
      <c r="I174" s="18"/>
      <c r="L174" s="9"/>
      <c r="Q174" s="59"/>
      <c r="R174" s="69"/>
      <c r="S174" s="107"/>
      <c r="T174" s="5"/>
    </row>
    <row r="175" spans="6:20" s="1" customFormat="1" x14ac:dyDescent="0.2">
      <c r="F175" s="2"/>
      <c r="G175" s="2"/>
      <c r="H175" s="16"/>
      <c r="I175" s="18"/>
      <c r="L175" s="9"/>
      <c r="Q175" s="59"/>
      <c r="R175" s="69"/>
      <c r="S175" s="107"/>
      <c r="T175" s="5"/>
    </row>
    <row r="176" spans="6:20" s="1" customFormat="1" x14ac:dyDescent="0.2">
      <c r="F176" s="2"/>
      <c r="G176" s="2"/>
      <c r="H176" s="16"/>
      <c r="I176" s="18"/>
      <c r="L176" s="9"/>
      <c r="Q176" s="59"/>
      <c r="R176" s="69"/>
      <c r="S176" s="107"/>
      <c r="T176" s="5"/>
    </row>
    <row r="177" spans="6:20" s="1" customFormat="1" x14ac:dyDescent="0.2">
      <c r="F177" s="2"/>
      <c r="G177" s="2"/>
      <c r="H177" s="16"/>
      <c r="I177" s="18"/>
      <c r="L177" s="9"/>
      <c r="Q177" s="59"/>
      <c r="R177" s="69"/>
      <c r="S177" s="107"/>
      <c r="T177" s="5"/>
    </row>
    <row r="178" spans="6:20" s="1" customFormat="1" x14ac:dyDescent="0.2">
      <c r="F178" s="2"/>
      <c r="G178" s="2"/>
      <c r="H178" s="16"/>
      <c r="I178" s="18"/>
      <c r="L178" s="9"/>
      <c r="Q178" s="59"/>
      <c r="R178" s="69"/>
      <c r="S178" s="107"/>
      <c r="T178" s="5"/>
    </row>
    <row r="179" spans="6:20" s="1" customFormat="1" x14ac:dyDescent="0.2">
      <c r="F179" s="2"/>
      <c r="G179" s="2"/>
      <c r="H179" s="16"/>
      <c r="I179" s="18"/>
      <c r="L179" s="9"/>
      <c r="Q179" s="59"/>
      <c r="R179" s="69"/>
      <c r="S179" s="107"/>
      <c r="T179" s="5"/>
    </row>
    <row r="180" spans="6:20" s="1" customFormat="1" x14ac:dyDescent="0.2">
      <c r="F180" s="2"/>
      <c r="G180" s="2"/>
      <c r="H180" s="16"/>
      <c r="I180" s="18"/>
      <c r="L180" s="9"/>
      <c r="Q180" s="59"/>
      <c r="R180" s="69"/>
      <c r="S180" s="107"/>
      <c r="T180" s="5"/>
    </row>
    <row r="181" spans="6:20" s="1" customFormat="1" x14ac:dyDescent="0.2">
      <c r="F181" s="2"/>
      <c r="G181" s="2"/>
      <c r="H181" s="16"/>
      <c r="I181" s="18"/>
      <c r="L181" s="9"/>
      <c r="Q181" s="59"/>
      <c r="R181" s="69"/>
      <c r="S181" s="107"/>
      <c r="T181" s="5"/>
    </row>
    <row r="182" spans="6:20" s="1" customFormat="1" x14ac:dyDescent="0.2">
      <c r="F182" s="2"/>
      <c r="G182" s="2"/>
      <c r="H182" s="16"/>
      <c r="I182" s="18"/>
      <c r="L182" s="9"/>
      <c r="Q182" s="59"/>
      <c r="R182" s="69"/>
      <c r="S182" s="107"/>
      <c r="T182" s="5"/>
    </row>
    <row r="183" spans="6:20" s="1" customFormat="1" x14ac:dyDescent="0.2">
      <c r="F183" s="2"/>
      <c r="G183" s="2"/>
      <c r="H183" s="16"/>
      <c r="I183" s="18"/>
      <c r="L183" s="9"/>
      <c r="Q183" s="59"/>
      <c r="R183" s="69"/>
      <c r="S183" s="107"/>
      <c r="T183" s="5"/>
    </row>
    <row r="184" spans="6:20" s="1" customFormat="1" x14ac:dyDescent="0.2">
      <c r="F184" s="2"/>
      <c r="G184" s="2"/>
      <c r="H184" s="16"/>
      <c r="I184" s="18"/>
      <c r="L184" s="9"/>
      <c r="Q184" s="59"/>
      <c r="R184" s="69"/>
      <c r="S184" s="107"/>
      <c r="T184" s="5"/>
    </row>
    <row r="185" spans="6:20" s="1" customFormat="1" x14ac:dyDescent="0.2">
      <c r="F185" s="2"/>
      <c r="G185" s="2"/>
      <c r="H185" s="16"/>
      <c r="I185" s="18"/>
      <c r="L185" s="9"/>
      <c r="Q185" s="59"/>
      <c r="R185" s="69"/>
      <c r="S185" s="107"/>
      <c r="T185" s="5"/>
    </row>
    <row r="186" spans="6:20" s="1" customFormat="1" x14ac:dyDescent="0.2">
      <c r="F186" s="2"/>
      <c r="G186" s="2"/>
      <c r="H186" s="16"/>
      <c r="I186" s="18"/>
      <c r="L186" s="9"/>
      <c r="Q186" s="59"/>
      <c r="R186" s="69"/>
      <c r="S186" s="107"/>
      <c r="T186" s="5"/>
    </row>
    <row r="187" spans="6:20" s="1" customFormat="1" x14ac:dyDescent="0.2">
      <c r="F187" s="2"/>
      <c r="G187" s="2"/>
      <c r="H187" s="16"/>
      <c r="I187" s="18"/>
      <c r="L187" s="9"/>
      <c r="Q187" s="59"/>
      <c r="R187" s="69"/>
      <c r="S187" s="107"/>
      <c r="T187" s="5"/>
    </row>
    <row r="188" spans="6:20" s="1" customFormat="1" x14ac:dyDescent="0.2">
      <c r="F188" s="2"/>
      <c r="G188" s="2"/>
      <c r="H188" s="16"/>
      <c r="I188" s="18"/>
      <c r="L188" s="9"/>
      <c r="Q188" s="59"/>
      <c r="R188" s="69"/>
      <c r="S188" s="107"/>
      <c r="T188" s="5"/>
    </row>
    <row r="189" spans="6:20" s="1" customFormat="1" x14ac:dyDescent="0.2">
      <c r="F189" s="2"/>
      <c r="G189" s="2"/>
      <c r="H189" s="16"/>
      <c r="I189" s="18"/>
      <c r="L189" s="9"/>
      <c r="Q189" s="59"/>
      <c r="R189" s="69"/>
      <c r="S189" s="107"/>
      <c r="T189" s="5"/>
    </row>
    <row r="190" spans="6:20" s="1" customFormat="1" x14ac:dyDescent="0.2">
      <c r="F190" s="2"/>
      <c r="G190" s="2"/>
      <c r="H190" s="16"/>
      <c r="I190" s="18"/>
      <c r="L190" s="9"/>
      <c r="Q190" s="59"/>
      <c r="R190" s="69"/>
      <c r="S190" s="107"/>
      <c r="T190" s="5"/>
    </row>
    <row r="191" spans="6:20" s="1" customFormat="1" x14ac:dyDescent="0.2">
      <c r="F191" s="2"/>
      <c r="G191" s="2"/>
      <c r="H191" s="16"/>
      <c r="I191" s="18"/>
      <c r="L191" s="9"/>
      <c r="Q191" s="59"/>
      <c r="R191" s="69"/>
      <c r="S191" s="107"/>
      <c r="T191" s="5"/>
    </row>
    <row r="192" spans="6:20" s="1" customFormat="1" x14ac:dyDescent="0.2">
      <c r="F192" s="2"/>
      <c r="G192" s="2"/>
      <c r="H192" s="16"/>
      <c r="I192" s="18"/>
      <c r="L192" s="9"/>
      <c r="Q192" s="59"/>
      <c r="R192" s="69"/>
      <c r="S192" s="107"/>
      <c r="T192" s="5"/>
    </row>
    <row r="193" spans="6:20" s="1" customFormat="1" x14ac:dyDescent="0.2">
      <c r="F193" s="2"/>
      <c r="G193" s="2"/>
      <c r="H193" s="16"/>
      <c r="I193" s="18"/>
      <c r="L193" s="9"/>
      <c r="Q193" s="59"/>
      <c r="R193" s="69"/>
      <c r="S193" s="107"/>
      <c r="T193" s="5"/>
    </row>
    <row r="194" spans="6:20" s="1" customFormat="1" x14ac:dyDescent="0.2">
      <c r="F194" s="2"/>
      <c r="G194" s="2"/>
      <c r="H194" s="16"/>
      <c r="I194" s="18"/>
      <c r="L194" s="9"/>
      <c r="Q194" s="59"/>
      <c r="R194" s="69"/>
      <c r="S194" s="107"/>
      <c r="T194" s="5"/>
    </row>
    <row r="195" spans="6:20" s="1" customFormat="1" x14ac:dyDescent="0.2">
      <c r="F195" s="2"/>
      <c r="G195" s="2"/>
      <c r="H195" s="16"/>
      <c r="I195" s="18"/>
      <c r="L195" s="9"/>
      <c r="Q195" s="59"/>
      <c r="R195" s="69"/>
      <c r="S195" s="107"/>
      <c r="T195" s="5"/>
    </row>
    <row r="196" spans="6:20" s="1" customFormat="1" x14ac:dyDescent="0.2">
      <c r="F196" s="2"/>
      <c r="G196" s="2"/>
      <c r="H196" s="16"/>
      <c r="I196" s="18"/>
      <c r="L196" s="9"/>
      <c r="Q196" s="59"/>
      <c r="R196" s="69"/>
      <c r="S196" s="107"/>
      <c r="T196" s="5"/>
    </row>
    <row r="197" spans="6:20" s="1" customFormat="1" x14ac:dyDescent="0.2">
      <c r="F197" s="2"/>
      <c r="G197" s="2"/>
      <c r="H197" s="16"/>
      <c r="I197" s="18"/>
      <c r="L197" s="9"/>
      <c r="Q197" s="59"/>
      <c r="R197" s="69"/>
      <c r="S197" s="107"/>
      <c r="T197" s="5"/>
    </row>
    <row r="198" spans="6:20" s="1" customFormat="1" x14ac:dyDescent="0.2">
      <c r="F198" s="2"/>
      <c r="G198" s="2"/>
      <c r="H198" s="16"/>
      <c r="I198" s="18"/>
      <c r="L198" s="9"/>
      <c r="Q198" s="59"/>
      <c r="R198" s="69"/>
      <c r="S198" s="107"/>
      <c r="T198" s="5"/>
    </row>
    <row r="199" spans="6:20" s="1" customFormat="1" x14ac:dyDescent="0.2">
      <c r="F199" s="2"/>
      <c r="G199" s="2"/>
      <c r="H199" s="16"/>
      <c r="I199" s="18"/>
      <c r="L199" s="9"/>
      <c r="Q199" s="59"/>
      <c r="R199" s="69"/>
      <c r="S199" s="107"/>
      <c r="T199" s="5"/>
    </row>
    <row r="200" spans="6:20" s="1" customFormat="1" x14ac:dyDescent="0.2">
      <c r="F200" s="2"/>
      <c r="G200" s="2"/>
      <c r="H200" s="16"/>
      <c r="I200" s="18"/>
      <c r="L200" s="9"/>
      <c r="Q200" s="59"/>
      <c r="R200" s="69"/>
      <c r="S200" s="107"/>
      <c r="T200" s="5"/>
    </row>
    <row r="201" spans="6:20" s="1" customFormat="1" x14ac:dyDescent="0.2">
      <c r="F201" s="2"/>
      <c r="G201" s="2"/>
      <c r="H201" s="16"/>
      <c r="I201" s="18"/>
      <c r="L201" s="9"/>
      <c r="Q201" s="59"/>
      <c r="R201" s="69"/>
      <c r="S201" s="107"/>
      <c r="T201" s="5"/>
    </row>
    <row r="202" spans="6:20" s="1" customFormat="1" x14ac:dyDescent="0.2">
      <c r="F202" s="2"/>
      <c r="G202" s="2"/>
      <c r="H202" s="16"/>
      <c r="I202" s="18"/>
      <c r="L202" s="9"/>
      <c r="Q202" s="59"/>
      <c r="R202" s="69"/>
      <c r="S202" s="107"/>
      <c r="T202" s="5"/>
    </row>
    <row r="203" spans="6:20" s="1" customFormat="1" x14ac:dyDescent="0.2">
      <c r="F203" s="2"/>
      <c r="G203" s="2"/>
      <c r="H203" s="16"/>
      <c r="I203" s="18"/>
      <c r="L203" s="9"/>
      <c r="Q203" s="59"/>
      <c r="R203" s="69"/>
      <c r="S203" s="107"/>
      <c r="T203" s="5"/>
    </row>
    <row r="204" spans="6:20" s="1" customFormat="1" x14ac:dyDescent="0.2">
      <c r="F204" s="2"/>
      <c r="G204" s="2"/>
      <c r="H204" s="16"/>
      <c r="I204" s="18"/>
      <c r="L204" s="9"/>
      <c r="Q204" s="59"/>
      <c r="R204" s="69"/>
      <c r="S204" s="107"/>
      <c r="T204" s="5"/>
    </row>
    <row r="205" spans="6:20" s="1" customFormat="1" x14ac:dyDescent="0.2">
      <c r="F205" s="2"/>
      <c r="G205" s="2"/>
      <c r="H205" s="16"/>
      <c r="I205" s="18"/>
      <c r="L205" s="9"/>
      <c r="Q205" s="59"/>
      <c r="R205" s="69"/>
      <c r="S205" s="107"/>
      <c r="T205" s="5"/>
    </row>
    <row r="206" spans="6:20" s="1" customFormat="1" x14ac:dyDescent="0.2">
      <c r="F206" s="2"/>
      <c r="G206" s="2"/>
      <c r="H206" s="16"/>
      <c r="I206" s="18"/>
      <c r="L206" s="9"/>
      <c r="Q206" s="59"/>
      <c r="R206" s="69"/>
      <c r="S206" s="107"/>
      <c r="T206" s="5"/>
    </row>
    <row r="207" spans="6:20" s="1" customFormat="1" x14ac:dyDescent="0.2">
      <c r="F207" s="2"/>
      <c r="G207" s="2"/>
      <c r="H207" s="16"/>
      <c r="I207" s="18"/>
      <c r="L207" s="9"/>
      <c r="Q207" s="59"/>
      <c r="R207" s="69"/>
      <c r="S207" s="107"/>
      <c r="T207" s="5"/>
    </row>
    <row r="208" spans="6:20" s="1" customFormat="1" x14ac:dyDescent="0.2">
      <c r="F208" s="2"/>
      <c r="G208" s="2"/>
      <c r="H208" s="16"/>
      <c r="I208" s="18"/>
      <c r="L208" s="9"/>
      <c r="Q208" s="59"/>
      <c r="R208" s="69"/>
      <c r="S208" s="107"/>
      <c r="T208" s="5"/>
    </row>
    <row r="209" spans="6:20" s="1" customFormat="1" x14ac:dyDescent="0.2">
      <c r="F209" s="2"/>
      <c r="G209" s="2"/>
      <c r="H209" s="16"/>
      <c r="I209" s="18"/>
      <c r="L209" s="9"/>
      <c r="Q209" s="59"/>
      <c r="R209" s="69"/>
      <c r="S209" s="107"/>
      <c r="T209" s="5"/>
    </row>
    <row r="210" spans="6:20" s="1" customFormat="1" x14ac:dyDescent="0.2">
      <c r="F210" s="2"/>
      <c r="G210" s="2"/>
      <c r="H210" s="16"/>
      <c r="I210" s="18"/>
      <c r="L210" s="9"/>
      <c r="Q210" s="59"/>
      <c r="R210" s="69"/>
      <c r="S210" s="107"/>
      <c r="T210" s="5"/>
    </row>
    <row r="211" spans="6:20" s="1" customFormat="1" x14ac:dyDescent="0.2">
      <c r="F211" s="2"/>
      <c r="G211" s="2"/>
      <c r="H211" s="16"/>
      <c r="I211" s="18"/>
      <c r="L211" s="9"/>
      <c r="Q211" s="59"/>
      <c r="R211" s="69"/>
      <c r="S211" s="107"/>
      <c r="T211" s="5"/>
    </row>
    <row r="212" spans="6:20" s="1" customFormat="1" x14ac:dyDescent="0.2">
      <c r="F212" s="2"/>
      <c r="G212" s="2"/>
      <c r="H212" s="16"/>
      <c r="I212" s="18"/>
      <c r="L212" s="9"/>
      <c r="Q212" s="59"/>
      <c r="R212" s="69"/>
      <c r="S212" s="107"/>
      <c r="T212" s="5"/>
    </row>
    <row r="213" spans="6:20" s="1" customFormat="1" x14ac:dyDescent="0.2">
      <c r="F213" s="2"/>
      <c r="G213" s="2"/>
      <c r="H213" s="16"/>
      <c r="I213" s="18"/>
      <c r="L213" s="9"/>
      <c r="Q213" s="59"/>
      <c r="R213" s="69"/>
      <c r="S213" s="107"/>
      <c r="T213" s="5"/>
    </row>
    <row r="214" spans="6:20" s="1" customFormat="1" x14ac:dyDescent="0.2">
      <c r="F214" s="2"/>
      <c r="G214" s="2"/>
      <c r="H214" s="16"/>
      <c r="I214" s="18"/>
      <c r="L214" s="9"/>
      <c r="Q214" s="59"/>
      <c r="R214" s="69"/>
      <c r="S214" s="107"/>
      <c r="T214" s="5"/>
    </row>
    <row r="215" spans="6:20" s="1" customFormat="1" x14ac:dyDescent="0.2">
      <c r="F215" s="2"/>
      <c r="G215" s="2"/>
      <c r="H215" s="16"/>
      <c r="I215" s="18"/>
      <c r="L215" s="9"/>
      <c r="Q215" s="59"/>
      <c r="R215" s="69"/>
      <c r="S215" s="107"/>
      <c r="T215" s="5"/>
    </row>
    <row r="216" spans="6:20" s="1" customFormat="1" x14ac:dyDescent="0.2">
      <c r="F216" s="2"/>
      <c r="G216" s="2"/>
      <c r="H216" s="16"/>
      <c r="I216" s="18"/>
      <c r="L216" s="9"/>
      <c r="Q216" s="59"/>
      <c r="R216" s="69"/>
      <c r="S216" s="107"/>
      <c r="T216" s="5"/>
    </row>
    <row r="217" spans="6:20" s="1" customFormat="1" x14ac:dyDescent="0.2">
      <c r="F217" s="2"/>
      <c r="G217" s="2"/>
      <c r="H217" s="16"/>
      <c r="I217" s="18"/>
      <c r="L217" s="9"/>
      <c r="Q217" s="59"/>
      <c r="R217" s="69"/>
      <c r="S217" s="107"/>
      <c r="T217" s="5"/>
    </row>
    <row r="218" spans="6:20" s="1" customFormat="1" x14ac:dyDescent="0.2">
      <c r="F218" s="2"/>
      <c r="G218" s="2"/>
      <c r="H218" s="16"/>
      <c r="I218" s="18"/>
      <c r="L218" s="9"/>
      <c r="Q218" s="59"/>
      <c r="R218" s="69"/>
      <c r="S218" s="107"/>
      <c r="T218" s="5"/>
    </row>
    <row r="219" spans="6:20" s="1" customFormat="1" x14ac:dyDescent="0.2">
      <c r="F219" s="2"/>
      <c r="G219" s="2"/>
      <c r="H219" s="16"/>
      <c r="I219" s="18"/>
      <c r="L219" s="9"/>
      <c r="Q219" s="59"/>
      <c r="R219" s="69"/>
      <c r="S219" s="107"/>
      <c r="T219" s="5"/>
    </row>
    <row r="220" spans="6:20" s="1" customFormat="1" x14ac:dyDescent="0.2">
      <c r="F220" s="2"/>
      <c r="G220" s="2"/>
      <c r="H220" s="16"/>
      <c r="I220" s="18"/>
      <c r="L220" s="9"/>
      <c r="Q220" s="59"/>
      <c r="R220" s="69"/>
      <c r="S220" s="107"/>
      <c r="T220" s="5"/>
    </row>
    <row r="221" spans="6:20" s="1" customFormat="1" x14ac:dyDescent="0.2">
      <c r="F221" s="2"/>
      <c r="G221" s="2"/>
      <c r="H221" s="16"/>
      <c r="I221" s="18"/>
      <c r="L221" s="9"/>
      <c r="Q221" s="59"/>
      <c r="R221" s="69"/>
      <c r="S221" s="107"/>
      <c r="T221" s="5"/>
    </row>
    <row r="222" spans="6:20" s="1" customFormat="1" x14ac:dyDescent="0.2">
      <c r="F222" s="2"/>
      <c r="G222" s="2"/>
      <c r="H222" s="16"/>
      <c r="I222" s="18"/>
      <c r="L222" s="9"/>
      <c r="Q222" s="59"/>
      <c r="R222" s="69"/>
      <c r="S222" s="107"/>
      <c r="T222" s="5"/>
    </row>
    <row r="223" spans="6:20" s="1" customFormat="1" x14ac:dyDescent="0.2">
      <c r="F223" s="2"/>
      <c r="G223" s="2"/>
      <c r="H223" s="16"/>
      <c r="I223" s="18"/>
      <c r="L223" s="9"/>
      <c r="Q223" s="59"/>
      <c r="R223" s="69"/>
      <c r="S223" s="107"/>
      <c r="T223" s="5"/>
    </row>
    <row r="224" spans="6:20" s="1" customFormat="1" x14ac:dyDescent="0.2">
      <c r="F224" s="2"/>
      <c r="G224" s="2"/>
      <c r="H224" s="16"/>
      <c r="I224" s="18"/>
      <c r="L224" s="9"/>
      <c r="Q224" s="59"/>
      <c r="R224" s="69"/>
      <c r="S224" s="107"/>
      <c r="T224" s="5"/>
    </row>
    <row r="225" spans="6:20" s="1" customFormat="1" x14ac:dyDescent="0.2">
      <c r="F225" s="2"/>
      <c r="G225" s="2"/>
      <c r="H225" s="16"/>
      <c r="I225" s="18"/>
      <c r="L225" s="9"/>
      <c r="Q225" s="59"/>
      <c r="R225" s="69"/>
      <c r="S225" s="107"/>
      <c r="T225" s="5"/>
    </row>
    <row r="226" spans="6:20" s="1" customFormat="1" x14ac:dyDescent="0.2">
      <c r="F226" s="2"/>
      <c r="G226" s="2"/>
      <c r="H226" s="16"/>
      <c r="I226" s="18"/>
      <c r="L226" s="9"/>
      <c r="Q226" s="59"/>
      <c r="R226" s="69"/>
      <c r="S226" s="107"/>
      <c r="T226" s="5"/>
    </row>
    <row r="227" spans="6:20" s="1" customFormat="1" x14ac:dyDescent="0.2">
      <c r="F227" s="2"/>
      <c r="G227" s="2"/>
      <c r="H227" s="16"/>
      <c r="I227" s="18"/>
      <c r="L227" s="9"/>
      <c r="Q227" s="59"/>
      <c r="R227" s="69"/>
      <c r="S227" s="107"/>
      <c r="T227" s="5"/>
    </row>
    <row r="228" spans="6:20" s="1" customFormat="1" x14ac:dyDescent="0.2">
      <c r="F228" s="2"/>
      <c r="G228" s="2"/>
      <c r="H228" s="16"/>
      <c r="I228" s="18"/>
      <c r="L228" s="9"/>
      <c r="Q228" s="59"/>
      <c r="R228" s="69"/>
      <c r="S228" s="107"/>
      <c r="T228" s="5"/>
    </row>
    <row r="229" spans="6:20" s="1" customFormat="1" x14ac:dyDescent="0.2">
      <c r="F229" s="2"/>
      <c r="G229" s="2"/>
      <c r="H229" s="16"/>
      <c r="I229" s="18"/>
      <c r="L229" s="9"/>
      <c r="Q229" s="59"/>
      <c r="R229" s="69"/>
      <c r="S229" s="107"/>
      <c r="T229" s="5"/>
    </row>
    <row r="230" spans="6:20" s="1" customFormat="1" x14ac:dyDescent="0.2">
      <c r="F230" s="2"/>
      <c r="G230" s="2"/>
      <c r="H230" s="16"/>
      <c r="I230" s="18"/>
      <c r="L230" s="9"/>
      <c r="Q230" s="59"/>
      <c r="R230" s="69"/>
      <c r="S230" s="107"/>
      <c r="T230" s="5"/>
    </row>
    <row r="231" spans="6:20" s="1" customFormat="1" x14ac:dyDescent="0.2">
      <c r="F231" s="2"/>
      <c r="G231" s="2"/>
      <c r="H231" s="16"/>
      <c r="I231" s="18"/>
      <c r="L231" s="9"/>
      <c r="Q231" s="59"/>
      <c r="R231" s="69"/>
      <c r="S231" s="107"/>
      <c r="T231" s="5"/>
    </row>
    <row r="232" spans="6:20" s="1" customFormat="1" x14ac:dyDescent="0.2">
      <c r="F232" s="2"/>
      <c r="G232" s="2"/>
      <c r="H232" s="16"/>
      <c r="I232" s="18"/>
      <c r="L232" s="9"/>
      <c r="Q232" s="59"/>
      <c r="R232" s="69"/>
      <c r="S232" s="107"/>
      <c r="T232" s="5"/>
    </row>
    <row r="233" spans="6:20" s="1" customFormat="1" x14ac:dyDescent="0.2">
      <c r="F233" s="2"/>
      <c r="G233" s="2"/>
      <c r="H233" s="16"/>
      <c r="I233" s="18"/>
      <c r="L233" s="9"/>
      <c r="Q233" s="59"/>
      <c r="R233" s="69"/>
      <c r="S233" s="107"/>
      <c r="T233" s="5"/>
    </row>
    <row r="234" spans="6:20" s="1" customFormat="1" x14ac:dyDescent="0.2">
      <c r="F234" s="2"/>
      <c r="G234" s="2"/>
      <c r="H234" s="16"/>
      <c r="I234" s="18"/>
      <c r="L234" s="9"/>
      <c r="Q234" s="59"/>
      <c r="R234" s="69"/>
      <c r="S234" s="107"/>
      <c r="T234" s="5"/>
    </row>
    <row r="235" spans="6:20" s="1" customFormat="1" x14ac:dyDescent="0.2">
      <c r="F235" s="2"/>
      <c r="G235" s="2"/>
      <c r="H235" s="16"/>
      <c r="I235" s="18"/>
      <c r="L235" s="9"/>
      <c r="Q235" s="59"/>
      <c r="R235" s="69"/>
      <c r="S235" s="107"/>
      <c r="T235" s="5"/>
    </row>
    <row r="236" spans="6:20" s="1" customFormat="1" x14ac:dyDescent="0.2">
      <c r="F236" s="2"/>
      <c r="G236" s="2"/>
      <c r="H236" s="16"/>
      <c r="I236" s="18"/>
      <c r="L236" s="9"/>
      <c r="Q236" s="59"/>
      <c r="R236" s="69"/>
      <c r="S236" s="107"/>
      <c r="T236" s="5"/>
    </row>
    <row r="237" spans="6:20" s="1" customFormat="1" x14ac:dyDescent="0.2">
      <c r="F237" s="2"/>
      <c r="G237" s="2"/>
      <c r="H237" s="16"/>
      <c r="I237" s="18"/>
      <c r="L237" s="9"/>
      <c r="Q237" s="59"/>
      <c r="R237" s="69"/>
      <c r="S237" s="107"/>
      <c r="T237" s="5"/>
    </row>
    <row r="238" spans="6:20" s="1" customFormat="1" x14ac:dyDescent="0.2">
      <c r="F238" s="2"/>
      <c r="G238" s="2"/>
      <c r="H238" s="16"/>
      <c r="I238" s="18"/>
      <c r="L238" s="9"/>
      <c r="Q238" s="59"/>
      <c r="R238" s="69"/>
      <c r="S238" s="107"/>
      <c r="T238" s="5"/>
    </row>
    <row r="239" spans="6:20" s="1" customFormat="1" x14ac:dyDescent="0.2">
      <c r="F239" s="2"/>
      <c r="G239" s="2"/>
      <c r="H239" s="16"/>
      <c r="I239" s="18"/>
      <c r="L239" s="9"/>
      <c r="Q239" s="59"/>
      <c r="R239" s="69"/>
      <c r="S239" s="107"/>
      <c r="T239" s="5"/>
    </row>
    <row r="240" spans="6:20" s="1" customFormat="1" x14ac:dyDescent="0.2">
      <c r="F240" s="2"/>
      <c r="G240" s="2"/>
      <c r="H240" s="16"/>
      <c r="I240" s="18"/>
      <c r="L240" s="9"/>
      <c r="Q240" s="59"/>
      <c r="R240" s="69"/>
      <c r="S240" s="107"/>
      <c r="T240" s="5"/>
    </row>
    <row r="241" spans="6:20" s="1" customFormat="1" x14ac:dyDescent="0.2">
      <c r="F241" s="2"/>
      <c r="G241" s="2"/>
      <c r="H241" s="16"/>
      <c r="I241" s="18"/>
      <c r="L241" s="9"/>
      <c r="Q241" s="59"/>
      <c r="R241" s="69"/>
      <c r="S241" s="107"/>
      <c r="T241" s="5"/>
    </row>
    <row r="242" spans="6:20" s="1" customFormat="1" x14ac:dyDescent="0.2">
      <c r="F242" s="2"/>
      <c r="G242" s="2"/>
      <c r="H242" s="16"/>
      <c r="I242" s="18"/>
      <c r="L242" s="9"/>
      <c r="Q242" s="59"/>
      <c r="R242" s="69"/>
      <c r="S242" s="107"/>
      <c r="T242" s="5"/>
    </row>
    <row r="243" spans="6:20" s="1" customFormat="1" x14ac:dyDescent="0.2">
      <c r="F243" s="2"/>
      <c r="G243" s="2"/>
      <c r="H243" s="16"/>
      <c r="I243" s="18"/>
      <c r="L243" s="9"/>
      <c r="Q243" s="59"/>
      <c r="R243" s="69"/>
      <c r="S243" s="107"/>
      <c r="T243" s="5"/>
    </row>
    <row r="244" spans="6:20" s="1" customFormat="1" x14ac:dyDescent="0.2">
      <c r="F244" s="2"/>
      <c r="G244" s="2"/>
      <c r="H244" s="16"/>
      <c r="I244" s="18"/>
      <c r="L244" s="9"/>
      <c r="Q244" s="59"/>
      <c r="R244" s="69"/>
      <c r="S244" s="107"/>
      <c r="T244" s="5"/>
    </row>
    <row r="245" spans="6:20" s="1" customFormat="1" x14ac:dyDescent="0.2">
      <c r="F245" s="2"/>
      <c r="G245" s="2"/>
      <c r="H245" s="16"/>
      <c r="I245" s="18"/>
      <c r="L245" s="9"/>
      <c r="Q245" s="59"/>
      <c r="R245" s="69"/>
      <c r="S245" s="107"/>
      <c r="T245" s="5"/>
    </row>
    <row r="246" spans="6:20" s="1" customFormat="1" x14ac:dyDescent="0.2">
      <c r="F246" s="2"/>
      <c r="G246" s="2"/>
      <c r="H246" s="16"/>
      <c r="I246" s="18"/>
      <c r="L246" s="9"/>
      <c r="Q246" s="59"/>
      <c r="R246" s="69"/>
      <c r="S246" s="107"/>
      <c r="T246" s="5"/>
    </row>
    <row r="247" spans="6:20" s="1" customFormat="1" x14ac:dyDescent="0.2">
      <c r="F247" s="2"/>
      <c r="G247" s="2"/>
      <c r="H247" s="16"/>
      <c r="I247" s="18"/>
      <c r="L247" s="9"/>
      <c r="Q247" s="59"/>
      <c r="R247" s="69"/>
      <c r="S247" s="107"/>
      <c r="T247" s="5"/>
    </row>
    <row r="248" spans="6:20" s="1" customFormat="1" x14ac:dyDescent="0.2">
      <c r="F248" s="2"/>
      <c r="G248" s="2"/>
      <c r="H248" s="16"/>
      <c r="I248" s="18"/>
      <c r="L248" s="9"/>
      <c r="Q248" s="59"/>
      <c r="R248" s="69"/>
      <c r="S248" s="107"/>
      <c r="T248" s="5"/>
    </row>
    <row r="249" spans="6:20" s="1" customFormat="1" x14ac:dyDescent="0.2">
      <c r="F249" s="2"/>
      <c r="G249" s="2"/>
      <c r="H249" s="16"/>
      <c r="I249" s="18"/>
      <c r="L249" s="9"/>
      <c r="Q249" s="59"/>
      <c r="R249" s="69"/>
      <c r="S249" s="107"/>
      <c r="T249" s="5"/>
    </row>
    <row r="250" spans="6:20" s="1" customFormat="1" x14ac:dyDescent="0.2">
      <c r="F250" s="2"/>
      <c r="G250" s="2"/>
      <c r="H250" s="16"/>
      <c r="I250" s="18"/>
      <c r="L250" s="9"/>
      <c r="Q250" s="59"/>
      <c r="R250" s="69"/>
      <c r="S250" s="107"/>
      <c r="T250" s="5"/>
    </row>
    <row r="251" spans="6:20" s="1" customFormat="1" x14ac:dyDescent="0.2">
      <c r="F251" s="2"/>
      <c r="G251" s="2"/>
      <c r="H251" s="16"/>
      <c r="I251" s="18"/>
      <c r="L251" s="9"/>
      <c r="Q251" s="59"/>
      <c r="R251" s="69"/>
      <c r="S251" s="107"/>
      <c r="T251" s="5"/>
    </row>
    <row r="252" spans="6:20" s="1" customFormat="1" x14ac:dyDescent="0.2">
      <c r="F252" s="2"/>
      <c r="G252" s="2"/>
      <c r="H252" s="16"/>
      <c r="I252" s="18"/>
      <c r="L252" s="9"/>
      <c r="Q252" s="59"/>
      <c r="R252" s="69"/>
      <c r="S252" s="107"/>
      <c r="T252" s="5"/>
    </row>
    <row r="253" spans="6:20" s="1" customFormat="1" x14ac:dyDescent="0.2">
      <c r="F253" s="2"/>
      <c r="G253" s="2"/>
      <c r="H253" s="16"/>
      <c r="I253" s="18"/>
      <c r="L253" s="9"/>
      <c r="Q253" s="59"/>
      <c r="R253" s="69"/>
      <c r="S253" s="107"/>
      <c r="T253" s="5"/>
    </row>
    <row r="254" spans="6:20" s="1" customFormat="1" x14ac:dyDescent="0.2">
      <c r="F254" s="2"/>
      <c r="G254" s="2"/>
      <c r="H254" s="16"/>
      <c r="I254" s="18"/>
      <c r="L254" s="9"/>
      <c r="Q254" s="59"/>
      <c r="R254" s="69"/>
      <c r="S254" s="107"/>
      <c r="T254" s="5"/>
    </row>
    <row r="255" spans="6:20" s="1" customFormat="1" x14ac:dyDescent="0.2">
      <c r="F255" s="2"/>
      <c r="G255" s="2"/>
      <c r="H255" s="16"/>
      <c r="I255" s="18"/>
      <c r="L255" s="9"/>
      <c r="Q255" s="59"/>
      <c r="R255" s="69"/>
      <c r="S255" s="107"/>
      <c r="T255" s="5"/>
    </row>
    <row r="256" spans="6:20" s="1" customFormat="1" x14ac:dyDescent="0.2">
      <c r="F256" s="2"/>
      <c r="G256" s="2"/>
      <c r="H256" s="16"/>
      <c r="I256" s="18"/>
      <c r="L256" s="9"/>
      <c r="Q256" s="59"/>
      <c r="R256" s="69"/>
      <c r="S256" s="107"/>
      <c r="T256" s="5"/>
    </row>
    <row r="257" spans="6:20" s="1" customFormat="1" x14ac:dyDescent="0.2">
      <c r="F257" s="2"/>
      <c r="G257" s="2"/>
      <c r="H257" s="16"/>
      <c r="I257" s="18"/>
      <c r="L257" s="9"/>
      <c r="Q257" s="59"/>
      <c r="R257" s="69"/>
      <c r="S257" s="107"/>
      <c r="T257" s="5"/>
    </row>
    <row r="258" spans="6:20" s="1" customFormat="1" x14ac:dyDescent="0.2">
      <c r="F258" s="2"/>
      <c r="G258" s="2"/>
      <c r="H258" s="16"/>
      <c r="I258" s="18"/>
      <c r="L258" s="9"/>
      <c r="Q258" s="59"/>
      <c r="R258" s="69"/>
      <c r="S258" s="107"/>
      <c r="T258" s="5"/>
    </row>
    <row r="259" spans="6:20" s="1" customFormat="1" x14ac:dyDescent="0.2">
      <c r="F259" s="2"/>
      <c r="G259" s="2"/>
      <c r="H259" s="16"/>
      <c r="I259" s="18"/>
      <c r="L259" s="9"/>
      <c r="Q259" s="59"/>
      <c r="R259" s="69"/>
      <c r="S259" s="107"/>
      <c r="T259" s="5"/>
    </row>
    <row r="260" spans="6:20" s="1" customFormat="1" x14ac:dyDescent="0.2">
      <c r="F260" s="2"/>
      <c r="G260" s="2"/>
      <c r="H260" s="16"/>
      <c r="I260" s="18"/>
      <c r="L260" s="9"/>
      <c r="Q260" s="59"/>
      <c r="R260" s="69"/>
      <c r="S260" s="107"/>
      <c r="T260" s="5"/>
    </row>
    <row r="261" spans="6:20" s="1" customFormat="1" x14ac:dyDescent="0.2">
      <c r="F261" s="2"/>
      <c r="G261" s="2"/>
      <c r="H261" s="16"/>
      <c r="I261" s="18"/>
      <c r="L261" s="9"/>
      <c r="Q261" s="59"/>
      <c r="R261" s="69"/>
      <c r="S261" s="107"/>
      <c r="T261" s="5"/>
    </row>
    <row r="262" spans="6:20" s="1" customFormat="1" x14ac:dyDescent="0.2">
      <c r="F262" s="2"/>
      <c r="G262" s="2"/>
      <c r="H262" s="16"/>
      <c r="I262" s="18"/>
      <c r="L262" s="9"/>
      <c r="Q262" s="59"/>
      <c r="R262" s="69"/>
      <c r="S262" s="107"/>
      <c r="T262" s="5"/>
    </row>
    <row r="263" spans="6:20" s="1" customFormat="1" x14ac:dyDescent="0.2">
      <c r="F263" s="2"/>
      <c r="G263" s="2"/>
      <c r="H263" s="16"/>
      <c r="I263" s="18"/>
      <c r="L263" s="9"/>
      <c r="Q263" s="59"/>
      <c r="R263" s="69"/>
      <c r="S263" s="107"/>
      <c r="T263" s="5"/>
    </row>
    <row r="264" spans="6:20" s="1" customFormat="1" x14ac:dyDescent="0.2">
      <c r="F264" s="2"/>
      <c r="G264" s="2"/>
      <c r="H264" s="16"/>
      <c r="I264" s="18"/>
      <c r="L264" s="9"/>
      <c r="Q264" s="59"/>
      <c r="R264" s="69"/>
      <c r="S264" s="107"/>
      <c r="T264" s="5"/>
    </row>
    <row r="265" spans="6:20" s="1" customFormat="1" x14ac:dyDescent="0.2">
      <c r="F265" s="2"/>
      <c r="G265" s="2"/>
      <c r="H265" s="16"/>
      <c r="I265" s="18"/>
      <c r="L265" s="9"/>
      <c r="Q265" s="59"/>
      <c r="R265" s="69"/>
      <c r="S265" s="107"/>
      <c r="T265" s="5"/>
    </row>
    <row r="266" spans="6:20" s="1" customFormat="1" x14ac:dyDescent="0.2">
      <c r="F266" s="2"/>
      <c r="G266" s="2"/>
      <c r="H266" s="16"/>
      <c r="I266" s="18"/>
      <c r="L266" s="9"/>
      <c r="Q266" s="59"/>
      <c r="R266" s="69"/>
      <c r="S266" s="107"/>
      <c r="T266" s="5"/>
    </row>
    <row r="267" spans="6:20" s="1" customFormat="1" x14ac:dyDescent="0.2">
      <c r="F267" s="2"/>
      <c r="G267" s="2"/>
      <c r="H267" s="16"/>
      <c r="I267" s="18"/>
      <c r="L267" s="9"/>
      <c r="Q267" s="59"/>
      <c r="R267" s="69"/>
      <c r="S267" s="107"/>
      <c r="T267" s="5"/>
    </row>
    <row r="268" spans="6:20" s="1" customFormat="1" x14ac:dyDescent="0.2">
      <c r="F268" s="2"/>
      <c r="G268" s="2"/>
      <c r="H268" s="16"/>
      <c r="I268" s="18"/>
      <c r="L268" s="9"/>
      <c r="Q268" s="59"/>
      <c r="R268" s="69"/>
      <c r="S268" s="107"/>
      <c r="T268" s="5"/>
    </row>
    <row r="269" spans="6:20" s="1" customFormat="1" x14ac:dyDescent="0.2">
      <c r="F269" s="2"/>
      <c r="G269" s="2"/>
      <c r="H269" s="16"/>
      <c r="I269" s="18"/>
      <c r="L269" s="9"/>
      <c r="Q269" s="59"/>
      <c r="R269" s="69"/>
      <c r="S269" s="107"/>
      <c r="T269" s="5"/>
    </row>
    <row r="270" spans="6:20" s="1" customFormat="1" x14ac:dyDescent="0.2">
      <c r="F270" s="2"/>
      <c r="G270" s="2"/>
      <c r="H270" s="16"/>
      <c r="I270" s="18"/>
      <c r="L270" s="9"/>
      <c r="Q270" s="59"/>
      <c r="R270" s="69"/>
      <c r="S270" s="107"/>
      <c r="T270" s="5"/>
    </row>
    <row r="271" spans="6:20" s="1" customFormat="1" x14ac:dyDescent="0.2">
      <c r="F271" s="2"/>
      <c r="G271" s="2"/>
      <c r="H271" s="16"/>
      <c r="I271" s="18"/>
      <c r="L271" s="9"/>
      <c r="Q271" s="59"/>
      <c r="R271" s="69"/>
      <c r="S271" s="107"/>
      <c r="T271" s="5"/>
    </row>
    <row r="272" spans="6:20" s="1" customFormat="1" x14ac:dyDescent="0.2">
      <c r="F272" s="2"/>
      <c r="G272" s="2"/>
      <c r="H272" s="16"/>
      <c r="I272" s="18"/>
      <c r="L272" s="9"/>
      <c r="Q272" s="59"/>
      <c r="R272" s="69"/>
      <c r="S272" s="107"/>
      <c r="T272" s="5"/>
    </row>
    <row r="273" spans="6:20" s="1" customFormat="1" x14ac:dyDescent="0.2">
      <c r="F273" s="2"/>
      <c r="G273" s="2"/>
      <c r="H273" s="16"/>
      <c r="I273" s="18"/>
      <c r="L273" s="9"/>
      <c r="Q273" s="59"/>
      <c r="R273" s="69"/>
      <c r="S273" s="107"/>
      <c r="T273" s="5"/>
    </row>
    <row r="274" spans="6:20" s="1" customFormat="1" x14ac:dyDescent="0.2">
      <c r="F274" s="2"/>
      <c r="G274" s="2"/>
      <c r="H274" s="16"/>
      <c r="I274" s="18"/>
      <c r="L274" s="9"/>
      <c r="Q274" s="59"/>
      <c r="R274" s="69"/>
      <c r="S274" s="107"/>
      <c r="T274" s="5"/>
    </row>
    <row r="275" spans="6:20" s="1" customFormat="1" x14ac:dyDescent="0.2">
      <c r="F275" s="2"/>
      <c r="G275" s="2"/>
      <c r="H275" s="16"/>
      <c r="I275" s="18"/>
      <c r="L275" s="9"/>
      <c r="Q275" s="59"/>
      <c r="R275" s="69"/>
      <c r="S275" s="107"/>
      <c r="T275" s="5"/>
    </row>
    <row r="276" spans="6:20" s="1" customFormat="1" x14ac:dyDescent="0.2">
      <c r="F276" s="2"/>
      <c r="G276" s="2"/>
      <c r="H276" s="16"/>
      <c r="I276" s="18"/>
      <c r="L276" s="9"/>
      <c r="Q276" s="59"/>
      <c r="R276" s="69"/>
      <c r="S276" s="107"/>
      <c r="T276" s="5"/>
    </row>
    <row r="277" spans="6:20" s="1" customFormat="1" x14ac:dyDescent="0.2">
      <c r="F277" s="2"/>
      <c r="G277" s="2"/>
      <c r="H277" s="16"/>
      <c r="I277" s="18"/>
      <c r="L277" s="9"/>
      <c r="Q277" s="59"/>
      <c r="R277" s="69"/>
      <c r="S277" s="107"/>
      <c r="T277" s="5"/>
    </row>
    <row r="278" spans="6:20" s="1" customFormat="1" x14ac:dyDescent="0.2">
      <c r="F278" s="2"/>
      <c r="G278" s="2"/>
      <c r="H278" s="16"/>
      <c r="I278" s="18"/>
      <c r="L278" s="9"/>
      <c r="Q278" s="59"/>
      <c r="R278" s="69"/>
      <c r="S278" s="107"/>
      <c r="T278" s="5"/>
    </row>
    <row r="279" spans="6:20" s="1" customFormat="1" x14ac:dyDescent="0.2">
      <c r="F279" s="2"/>
      <c r="G279" s="2"/>
      <c r="H279" s="16"/>
      <c r="I279" s="18"/>
      <c r="L279" s="9"/>
      <c r="Q279" s="59"/>
      <c r="R279" s="69"/>
      <c r="S279" s="107"/>
      <c r="T279" s="5"/>
    </row>
    <row r="280" spans="6:20" s="1" customFormat="1" x14ac:dyDescent="0.2">
      <c r="F280" s="2"/>
      <c r="G280" s="2"/>
      <c r="H280" s="16"/>
      <c r="I280" s="18"/>
      <c r="L280" s="9"/>
      <c r="Q280" s="59"/>
      <c r="R280" s="69"/>
      <c r="S280" s="107"/>
      <c r="T280" s="5"/>
    </row>
    <row r="281" spans="6:20" s="1" customFormat="1" x14ac:dyDescent="0.2">
      <c r="F281" s="2"/>
      <c r="G281" s="2"/>
      <c r="H281" s="16"/>
      <c r="I281" s="18"/>
      <c r="L281" s="9"/>
      <c r="Q281" s="59"/>
      <c r="R281" s="69"/>
      <c r="S281" s="107"/>
      <c r="T281" s="5"/>
    </row>
    <row r="282" spans="6:20" s="1" customFormat="1" x14ac:dyDescent="0.2">
      <c r="F282" s="2"/>
      <c r="G282" s="2"/>
      <c r="H282" s="16"/>
      <c r="I282" s="18"/>
      <c r="L282" s="9"/>
      <c r="Q282" s="59"/>
      <c r="R282" s="69"/>
      <c r="S282" s="107"/>
      <c r="T282" s="5"/>
    </row>
    <row r="283" spans="6:20" s="1" customFormat="1" x14ac:dyDescent="0.2">
      <c r="F283" s="2"/>
      <c r="G283" s="2"/>
      <c r="H283" s="16"/>
      <c r="I283" s="18"/>
      <c r="L283" s="9"/>
      <c r="Q283" s="59"/>
      <c r="R283" s="69"/>
      <c r="S283" s="107"/>
      <c r="T283" s="5"/>
    </row>
    <row r="284" spans="6:20" s="1" customFormat="1" x14ac:dyDescent="0.2">
      <c r="F284" s="2"/>
      <c r="G284" s="2"/>
      <c r="H284" s="16"/>
      <c r="I284" s="18"/>
      <c r="L284" s="9"/>
      <c r="Q284" s="59"/>
      <c r="R284" s="69"/>
      <c r="S284" s="107"/>
      <c r="T284" s="5"/>
    </row>
    <row r="285" spans="6:20" s="1" customFormat="1" x14ac:dyDescent="0.2">
      <c r="F285" s="2"/>
      <c r="G285" s="2"/>
      <c r="H285" s="16"/>
      <c r="I285" s="18"/>
      <c r="L285" s="9"/>
      <c r="Q285" s="59"/>
      <c r="R285" s="69"/>
      <c r="S285" s="107"/>
      <c r="T285" s="5"/>
    </row>
    <row r="286" spans="6:20" s="1" customFormat="1" x14ac:dyDescent="0.2">
      <c r="F286" s="2"/>
      <c r="G286" s="2"/>
      <c r="H286" s="16"/>
      <c r="I286" s="18"/>
      <c r="L286" s="9"/>
      <c r="Q286" s="59"/>
      <c r="R286" s="69"/>
      <c r="S286" s="107"/>
      <c r="T286" s="5"/>
    </row>
    <row r="287" spans="6:20" s="1" customFormat="1" x14ac:dyDescent="0.2">
      <c r="F287" s="2"/>
      <c r="G287" s="2"/>
      <c r="H287" s="16"/>
      <c r="I287" s="18"/>
      <c r="L287" s="9"/>
      <c r="Q287" s="59"/>
      <c r="R287" s="69"/>
      <c r="S287" s="107"/>
      <c r="T287" s="5"/>
    </row>
    <row r="288" spans="6:20" s="1" customFormat="1" x14ac:dyDescent="0.2">
      <c r="F288" s="2"/>
      <c r="G288" s="2"/>
      <c r="H288" s="16"/>
      <c r="I288" s="18"/>
      <c r="L288" s="9"/>
      <c r="Q288" s="59"/>
      <c r="R288" s="69"/>
      <c r="S288" s="107"/>
      <c r="T288" s="5"/>
    </row>
    <row r="289" spans="6:20" s="1" customFormat="1" x14ac:dyDescent="0.2">
      <c r="F289" s="2"/>
      <c r="G289" s="2"/>
      <c r="H289" s="16"/>
      <c r="I289" s="18"/>
      <c r="L289" s="9"/>
      <c r="Q289" s="59"/>
      <c r="R289" s="69"/>
      <c r="S289" s="107"/>
      <c r="T289" s="5"/>
    </row>
    <row r="290" spans="6:20" s="1" customFormat="1" x14ac:dyDescent="0.2">
      <c r="F290" s="2"/>
      <c r="G290" s="2"/>
      <c r="H290" s="16"/>
      <c r="I290" s="18"/>
      <c r="L290" s="9"/>
      <c r="Q290" s="59"/>
      <c r="R290" s="69"/>
      <c r="S290" s="107"/>
      <c r="T290" s="5"/>
    </row>
    <row r="291" spans="6:20" s="1" customFormat="1" x14ac:dyDescent="0.2">
      <c r="F291" s="2"/>
      <c r="G291" s="2"/>
      <c r="H291" s="16"/>
      <c r="I291" s="18"/>
      <c r="L291" s="9"/>
      <c r="Q291" s="59"/>
      <c r="R291" s="69"/>
      <c r="S291" s="107"/>
      <c r="T291" s="5"/>
    </row>
    <row r="292" spans="6:20" s="1" customFormat="1" x14ac:dyDescent="0.2">
      <c r="F292" s="2"/>
      <c r="G292" s="2"/>
      <c r="H292" s="16"/>
      <c r="I292" s="18"/>
      <c r="L292" s="9"/>
      <c r="Q292" s="59"/>
      <c r="R292" s="69"/>
      <c r="S292" s="107"/>
      <c r="T292" s="5"/>
    </row>
    <row r="293" spans="6:20" s="1" customFormat="1" x14ac:dyDescent="0.2">
      <c r="F293" s="2"/>
      <c r="G293" s="2"/>
      <c r="H293" s="16"/>
      <c r="I293" s="18"/>
      <c r="L293" s="9"/>
      <c r="Q293" s="59"/>
      <c r="R293" s="69"/>
      <c r="S293" s="107"/>
      <c r="T293" s="5"/>
    </row>
    <row r="294" spans="6:20" s="1" customFormat="1" x14ac:dyDescent="0.2">
      <c r="F294" s="2"/>
      <c r="G294" s="2"/>
      <c r="H294" s="16"/>
      <c r="I294" s="18"/>
      <c r="L294" s="9"/>
      <c r="Q294" s="59"/>
      <c r="R294" s="69"/>
      <c r="S294" s="107"/>
      <c r="T294" s="5"/>
    </row>
    <row r="295" spans="6:20" s="1" customFormat="1" x14ac:dyDescent="0.2">
      <c r="F295" s="2"/>
      <c r="G295" s="2"/>
      <c r="H295" s="16"/>
      <c r="I295" s="18"/>
      <c r="L295" s="9"/>
      <c r="Q295" s="59"/>
      <c r="R295" s="69"/>
      <c r="S295" s="107"/>
      <c r="T295" s="5"/>
    </row>
    <row r="296" spans="6:20" s="1" customFormat="1" x14ac:dyDescent="0.2">
      <c r="F296" s="2"/>
      <c r="G296" s="2"/>
      <c r="H296" s="16"/>
      <c r="I296" s="18"/>
      <c r="L296" s="9"/>
      <c r="Q296" s="59"/>
      <c r="R296" s="69"/>
      <c r="S296" s="107"/>
      <c r="T296" s="5"/>
    </row>
    <row r="297" spans="6:20" s="1" customFormat="1" x14ac:dyDescent="0.2">
      <c r="F297" s="2"/>
      <c r="G297" s="2"/>
      <c r="H297" s="16"/>
      <c r="I297" s="18"/>
      <c r="L297" s="9"/>
      <c r="Q297" s="59"/>
      <c r="R297" s="69"/>
      <c r="S297" s="107"/>
      <c r="T297" s="5"/>
    </row>
    <row r="298" spans="6:20" s="1" customFormat="1" x14ac:dyDescent="0.2">
      <c r="F298" s="2"/>
      <c r="G298" s="2"/>
      <c r="H298" s="16"/>
      <c r="I298" s="18"/>
      <c r="L298" s="9"/>
      <c r="Q298" s="59"/>
      <c r="R298" s="69"/>
      <c r="S298" s="107"/>
      <c r="T298" s="5"/>
    </row>
    <row r="299" spans="6:20" s="1" customFormat="1" x14ac:dyDescent="0.2">
      <c r="F299" s="2"/>
      <c r="G299" s="2"/>
      <c r="H299" s="16"/>
      <c r="I299" s="18"/>
      <c r="L299" s="9"/>
      <c r="Q299" s="59"/>
      <c r="R299" s="69"/>
      <c r="S299" s="107"/>
      <c r="T299" s="5"/>
    </row>
    <row r="300" spans="6:20" s="1" customFormat="1" x14ac:dyDescent="0.2">
      <c r="F300" s="2"/>
      <c r="G300" s="2"/>
      <c r="H300" s="16"/>
      <c r="I300" s="18"/>
      <c r="L300" s="9"/>
      <c r="Q300" s="59"/>
      <c r="R300" s="69"/>
      <c r="S300" s="107"/>
      <c r="T300" s="5"/>
    </row>
    <row r="301" spans="6:20" s="1" customFormat="1" x14ac:dyDescent="0.2">
      <c r="F301" s="2"/>
      <c r="G301" s="2"/>
      <c r="H301" s="16"/>
      <c r="I301" s="18"/>
      <c r="L301" s="9"/>
      <c r="Q301" s="59"/>
      <c r="R301" s="69"/>
      <c r="S301" s="107"/>
      <c r="T301" s="5"/>
    </row>
    <row r="302" spans="6:20" s="1" customFormat="1" x14ac:dyDescent="0.2">
      <c r="F302" s="2"/>
      <c r="G302" s="2"/>
      <c r="H302" s="16"/>
      <c r="I302" s="18"/>
      <c r="L302" s="9"/>
      <c r="Q302" s="59"/>
      <c r="R302" s="69"/>
      <c r="S302" s="107"/>
      <c r="T302" s="5"/>
    </row>
    <row r="303" spans="6:20" s="1" customFormat="1" x14ac:dyDescent="0.2">
      <c r="F303" s="2"/>
      <c r="G303" s="2"/>
      <c r="H303" s="16"/>
      <c r="I303" s="18"/>
      <c r="L303" s="9"/>
      <c r="Q303" s="59"/>
      <c r="R303" s="69"/>
      <c r="S303" s="107"/>
      <c r="T303" s="5"/>
    </row>
    <row r="304" spans="6:20" s="1" customFormat="1" x14ac:dyDescent="0.2">
      <c r="F304" s="2"/>
      <c r="G304" s="2"/>
      <c r="H304" s="16"/>
      <c r="I304" s="18"/>
      <c r="L304" s="9"/>
      <c r="Q304" s="59"/>
      <c r="R304" s="69"/>
      <c r="S304" s="107"/>
      <c r="T304" s="5"/>
    </row>
    <row r="305" spans="6:20" s="1" customFormat="1" x14ac:dyDescent="0.2">
      <c r="F305" s="2"/>
      <c r="G305" s="2"/>
      <c r="H305" s="16"/>
      <c r="I305" s="18"/>
      <c r="L305" s="9"/>
      <c r="Q305" s="59"/>
      <c r="R305" s="69"/>
      <c r="S305" s="107"/>
      <c r="T305" s="5"/>
    </row>
    <row r="306" spans="6:20" s="1" customFormat="1" x14ac:dyDescent="0.2">
      <c r="F306" s="2"/>
      <c r="G306" s="2"/>
      <c r="H306" s="16"/>
      <c r="I306" s="18"/>
      <c r="L306" s="9"/>
      <c r="Q306" s="59"/>
      <c r="R306" s="69"/>
      <c r="S306" s="107"/>
      <c r="T306" s="5"/>
    </row>
    <row r="307" spans="6:20" s="1" customFormat="1" x14ac:dyDescent="0.2">
      <c r="F307" s="2"/>
      <c r="G307" s="2"/>
      <c r="H307" s="16"/>
      <c r="I307" s="18"/>
      <c r="L307" s="9"/>
      <c r="Q307" s="59"/>
      <c r="R307" s="69"/>
      <c r="S307" s="107"/>
      <c r="T307" s="5"/>
    </row>
    <row r="308" spans="6:20" s="1" customFormat="1" x14ac:dyDescent="0.2">
      <c r="F308" s="2"/>
      <c r="G308" s="2"/>
      <c r="H308" s="16"/>
      <c r="I308" s="18"/>
      <c r="L308" s="9"/>
      <c r="Q308" s="59"/>
      <c r="R308" s="69"/>
      <c r="S308" s="107"/>
      <c r="T308" s="5"/>
    </row>
    <row r="309" spans="6:20" s="1" customFormat="1" x14ac:dyDescent="0.2">
      <c r="F309" s="2"/>
      <c r="G309" s="2"/>
      <c r="H309" s="16"/>
      <c r="I309" s="18"/>
      <c r="L309" s="9"/>
      <c r="Q309" s="59"/>
      <c r="R309" s="69"/>
      <c r="S309" s="107"/>
      <c r="T309" s="5"/>
    </row>
    <row r="310" spans="6:20" s="1" customFormat="1" x14ac:dyDescent="0.2">
      <c r="F310" s="2"/>
      <c r="G310" s="2"/>
      <c r="H310" s="16"/>
      <c r="I310" s="18"/>
      <c r="L310" s="9"/>
      <c r="Q310" s="59"/>
      <c r="R310" s="69"/>
      <c r="S310" s="107"/>
      <c r="T310" s="5"/>
    </row>
    <row r="311" spans="6:20" s="1" customFormat="1" x14ac:dyDescent="0.2">
      <c r="F311" s="2"/>
      <c r="G311" s="2"/>
      <c r="H311" s="16"/>
      <c r="I311" s="18"/>
      <c r="L311" s="9"/>
      <c r="Q311" s="59"/>
      <c r="R311" s="69"/>
      <c r="S311" s="107"/>
      <c r="T311" s="5"/>
    </row>
    <row r="312" spans="6:20" s="1" customFormat="1" x14ac:dyDescent="0.2">
      <c r="F312" s="2"/>
      <c r="G312" s="2"/>
      <c r="H312" s="16"/>
      <c r="I312" s="18"/>
      <c r="L312" s="9"/>
      <c r="Q312" s="59"/>
      <c r="R312" s="69"/>
      <c r="S312" s="107"/>
      <c r="T312" s="5"/>
    </row>
    <row r="313" spans="6:20" s="1" customFormat="1" x14ac:dyDescent="0.2">
      <c r="F313" s="2"/>
      <c r="G313" s="2"/>
      <c r="H313" s="16"/>
      <c r="I313" s="18"/>
      <c r="L313" s="9"/>
      <c r="Q313" s="59"/>
      <c r="R313" s="69"/>
      <c r="S313" s="107"/>
      <c r="T313" s="5"/>
    </row>
    <row r="314" spans="6:20" s="1" customFormat="1" x14ac:dyDescent="0.2">
      <c r="F314" s="2"/>
      <c r="G314" s="2"/>
      <c r="H314" s="16"/>
      <c r="I314" s="18"/>
      <c r="L314" s="9"/>
      <c r="Q314" s="59"/>
      <c r="R314" s="69"/>
      <c r="S314" s="107"/>
      <c r="T314" s="5"/>
    </row>
    <row r="315" spans="6:20" s="1" customFormat="1" x14ac:dyDescent="0.2">
      <c r="F315" s="2"/>
      <c r="G315" s="2"/>
      <c r="H315" s="16"/>
      <c r="I315" s="18"/>
      <c r="L315" s="9"/>
      <c r="Q315" s="59"/>
      <c r="R315" s="69"/>
      <c r="S315" s="107"/>
      <c r="T315" s="5"/>
    </row>
    <row r="316" spans="6:20" s="1" customFormat="1" x14ac:dyDescent="0.2">
      <c r="F316" s="2"/>
      <c r="G316" s="2"/>
      <c r="H316" s="16"/>
      <c r="I316" s="18"/>
      <c r="L316" s="9"/>
      <c r="Q316" s="59"/>
      <c r="R316" s="69"/>
      <c r="S316" s="107"/>
      <c r="T316" s="5"/>
    </row>
    <row r="317" spans="6:20" s="1" customFormat="1" x14ac:dyDescent="0.2">
      <c r="F317" s="2"/>
      <c r="G317" s="2"/>
      <c r="H317" s="16"/>
      <c r="I317" s="18"/>
      <c r="L317" s="9"/>
      <c r="Q317" s="59"/>
      <c r="R317" s="69"/>
      <c r="S317" s="107"/>
      <c r="T317" s="5"/>
    </row>
    <row r="318" spans="6:20" s="1" customFormat="1" x14ac:dyDescent="0.2">
      <c r="F318" s="2"/>
      <c r="G318" s="2"/>
      <c r="H318" s="16"/>
      <c r="I318" s="18"/>
      <c r="L318" s="9"/>
      <c r="Q318" s="59"/>
      <c r="R318" s="69"/>
      <c r="S318" s="107"/>
      <c r="T318" s="5"/>
    </row>
    <row r="319" spans="6:20" s="1" customFormat="1" x14ac:dyDescent="0.2">
      <c r="F319" s="2"/>
      <c r="G319" s="2"/>
      <c r="H319" s="16"/>
      <c r="I319" s="18"/>
      <c r="L319" s="9"/>
      <c r="Q319" s="59"/>
      <c r="R319" s="69"/>
      <c r="S319" s="107"/>
      <c r="T319" s="5"/>
    </row>
    <row r="320" spans="6:20" s="1" customFormat="1" x14ac:dyDescent="0.2">
      <c r="F320" s="2"/>
      <c r="G320" s="2"/>
      <c r="H320" s="16"/>
      <c r="I320" s="18"/>
      <c r="L320" s="9"/>
      <c r="Q320" s="59"/>
      <c r="R320" s="69"/>
      <c r="S320" s="107"/>
      <c r="T320" s="5"/>
    </row>
    <row r="321" spans="6:20" s="1" customFormat="1" x14ac:dyDescent="0.2">
      <c r="F321" s="2"/>
      <c r="G321" s="2"/>
      <c r="H321" s="16"/>
      <c r="I321" s="18"/>
      <c r="L321" s="9"/>
      <c r="Q321" s="59"/>
      <c r="R321" s="69"/>
      <c r="S321" s="107"/>
      <c r="T321" s="5"/>
    </row>
    <row r="322" spans="6:20" s="1" customFormat="1" x14ac:dyDescent="0.2">
      <c r="F322" s="2"/>
      <c r="G322" s="2"/>
      <c r="H322" s="16"/>
      <c r="I322" s="18"/>
      <c r="L322" s="9"/>
      <c r="Q322" s="59"/>
      <c r="R322" s="69"/>
      <c r="S322" s="107"/>
      <c r="T322" s="5"/>
    </row>
    <row r="323" spans="6:20" s="1" customFormat="1" x14ac:dyDescent="0.2">
      <c r="F323" s="2"/>
      <c r="G323" s="2"/>
      <c r="H323" s="16"/>
      <c r="I323" s="18"/>
      <c r="L323" s="9"/>
      <c r="Q323" s="59"/>
      <c r="R323" s="69"/>
      <c r="S323" s="107"/>
      <c r="T323" s="5"/>
    </row>
    <row r="324" spans="6:20" s="1" customFormat="1" x14ac:dyDescent="0.2">
      <c r="F324" s="2"/>
      <c r="G324" s="2"/>
      <c r="H324" s="16"/>
      <c r="I324" s="18"/>
      <c r="L324" s="9"/>
      <c r="Q324" s="59"/>
      <c r="R324" s="69"/>
      <c r="S324" s="107"/>
      <c r="T324" s="5"/>
    </row>
    <row r="325" spans="6:20" s="1" customFormat="1" x14ac:dyDescent="0.2">
      <c r="F325" s="2"/>
      <c r="G325" s="2"/>
      <c r="H325" s="16"/>
      <c r="I325" s="18"/>
      <c r="L325" s="9"/>
      <c r="Q325" s="59"/>
      <c r="R325" s="69"/>
      <c r="S325" s="107"/>
      <c r="T325" s="5"/>
    </row>
    <row r="326" spans="6:20" s="1" customFormat="1" x14ac:dyDescent="0.2">
      <c r="F326" s="2"/>
      <c r="G326" s="2"/>
      <c r="H326" s="16"/>
      <c r="I326" s="18"/>
      <c r="L326" s="9"/>
      <c r="Q326" s="59"/>
      <c r="R326" s="69"/>
      <c r="S326" s="107"/>
      <c r="T326" s="5"/>
    </row>
    <row r="327" spans="6:20" s="1" customFormat="1" x14ac:dyDescent="0.2">
      <c r="F327" s="2"/>
      <c r="G327" s="2"/>
      <c r="H327" s="16"/>
      <c r="I327" s="18"/>
      <c r="L327" s="9"/>
      <c r="Q327" s="59"/>
      <c r="R327" s="69"/>
      <c r="S327" s="107"/>
      <c r="T327" s="5"/>
    </row>
    <row r="328" spans="6:20" s="1" customFormat="1" x14ac:dyDescent="0.2">
      <c r="F328" s="2"/>
      <c r="G328" s="2"/>
      <c r="H328" s="16"/>
      <c r="I328" s="18"/>
      <c r="L328" s="9"/>
      <c r="Q328" s="59"/>
      <c r="R328" s="69"/>
      <c r="S328" s="107"/>
      <c r="T328" s="5"/>
    </row>
    <row r="329" spans="6:20" s="1" customFormat="1" x14ac:dyDescent="0.2">
      <c r="F329" s="2"/>
      <c r="G329" s="2"/>
      <c r="H329" s="16"/>
      <c r="I329" s="18"/>
      <c r="L329" s="9"/>
      <c r="Q329" s="59"/>
      <c r="R329" s="69"/>
      <c r="S329" s="107"/>
      <c r="T329" s="5"/>
    </row>
    <row r="330" spans="6:20" s="1" customFormat="1" x14ac:dyDescent="0.2">
      <c r="F330" s="2"/>
      <c r="G330" s="2"/>
      <c r="H330" s="16"/>
      <c r="I330" s="18"/>
      <c r="L330" s="9"/>
      <c r="Q330" s="59"/>
      <c r="R330" s="69"/>
      <c r="S330" s="107"/>
      <c r="T330" s="5"/>
    </row>
    <row r="331" spans="6:20" s="1" customFormat="1" x14ac:dyDescent="0.2">
      <c r="F331" s="2"/>
      <c r="G331" s="2"/>
      <c r="H331" s="16"/>
      <c r="I331" s="18"/>
      <c r="L331" s="9"/>
      <c r="Q331" s="59"/>
      <c r="R331" s="69"/>
      <c r="S331" s="107"/>
      <c r="T331" s="5"/>
    </row>
    <row r="332" spans="6:20" s="1" customFormat="1" x14ac:dyDescent="0.2">
      <c r="F332" s="2"/>
      <c r="G332" s="2"/>
      <c r="H332" s="16"/>
      <c r="I332" s="18"/>
      <c r="L332" s="9"/>
      <c r="Q332" s="59"/>
      <c r="R332" s="69"/>
      <c r="S332" s="107"/>
      <c r="T332" s="5"/>
    </row>
    <row r="333" spans="6:20" s="1" customFormat="1" x14ac:dyDescent="0.2">
      <c r="F333" s="2"/>
      <c r="G333" s="2"/>
      <c r="H333" s="16"/>
      <c r="I333" s="18"/>
      <c r="L333" s="9"/>
      <c r="Q333" s="59"/>
      <c r="R333" s="69"/>
      <c r="S333" s="107"/>
      <c r="T333" s="5"/>
    </row>
    <row r="334" spans="6:20" s="1" customFormat="1" x14ac:dyDescent="0.2">
      <c r="F334" s="2"/>
      <c r="G334" s="2"/>
      <c r="H334" s="16"/>
      <c r="I334" s="18"/>
      <c r="L334" s="9"/>
      <c r="Q334" s="59"/>
      <c r="R334" s="69"/>
      <c r="S334" s="107"/>
      <c r="T334" s="5"/>
    </row>
    <row r="335" spans="6:20" s="1" customFormat="1" x14ac:dyDescent="0.2">
      <c r="F335" s="2"/>
      <c r="G335" s="2"/>
      <c r="H335" s="16"/>
      <c r="I335" s="18"/>
      <c r="L335" s="9"/>
      <c r="Q335" s="59"/>
      <c r="R335" s="69"/>
      <c r="S335" s="107"/>
      <c r="T335" s="5"/>
    </row>
    <row r="336" spans="6:20" s="1" customFormat="1" x14ac:dyDescent="0.2">
      <c r="F336" s="2"/>
      <c r="G336" s="2"/>
      <c r="H336" s="16"/>
      <c r="I336" s="18"/>
      <c r="L336" s="9"/>
      <c r="Q336" s="59"/>
      <c r="R336" s="69"/>
      <c r="S336" s="107"/>
      <c r="T336" s="5"/>
    </row>
    <row r="337" spans="6:20" s="1" customFormat="1" x14ac:dyDescent="0.2">
      <c r="F337" s="2"/>
      <c r="G337" s="2"/>
      <c r="H337" s="16"/>
      <c r="I337" s="18"/>
      <c r="L337" s="9"/>
      <c r="Q337" s="59"/>
      <c r="R337" s="69"/>
      <c r="S337" s="107"/>
      <c r="T337" s="5"/>
    </row>
    <row r="338" spans="6:20" s="1" customFormat="1" x14ac:dyDescent="0.2">
      <c r="F338" s="2"/>
      <c r="G338" s="2"/>
      <c r="H338" s="16"/>
      <c r="I338" s="18"/>
      <c r="L338" s="9"/>
      <c r="Q338" s="59"/>
      <c r="R338" s="69"/>
      <c r="S338" s="107"/>
      <c r="T338" s="5"/>
    </row>
    <row r="339" spans="6:20" s="1" customFormat="1" x14ac:dyDescent="0.2">
      <c r="F339" s="2"/>
      <c r="G339" s="2"/>
      <c r="H339" s="16"/>
      <c r="I339" s="18"/>
      <c r="L339" s="9"/>
      <c r="Q339" s="59"/>
      <c r="R339" s="69"/>
      <c r="S339" s="107"/>
      <c r="T339" s="5"/>
    </row>
    <row r="340" spans="6:20" s="1" customFormat="1" x14ac:dyDescent="0.2">
      <c r="F340" s="2"/>
      <c r="G340" s="2"/>
      <c r="H340" s="16"/>
      <c r="I340" s="18"/>
      <c r="L340" s="9"/>
      <c r="Q340" s="59"/>
      <c r="R340" s="69"/>
      <c r="S340" s="107"/>
      <c r="T340" s="5"/>
    </row>
    <row r="341" spans="6:20" s="1" customFormat="1" x14ac:dyDescent="0.2">
      <c r="F341" s="2"/>
      <c r="G341" s="2"/>
      <c r="H341" s="16"/>
      <c r="I341" s="18"/>
      <c r="L341" s="9"/>
      <c r="Q341" s="59"/>
      <c r="R341" s="69"/>
      <c r="S341" s="107"/>
      <c r="T341" s="5"/>
    </row>
    <row r="342" spans="6:20" s="1" customFormat="1" x14ac:dyDescent="0.2">
      <c r="F342" s="2"/>
      <c r="G342" s="2"/>
      <c r="H342" s="16"/>
      <c r="I342" s="18"/>
      <c r="L342" s="9"/>
      <c r="Q342" s="59"/>
      <c r="R342" s="69"/>
      <c r="S342" s="107"/>
      <c r="T342" s="5"/>
    </row>
    <row r="343" spans="6:20" s="1" customFormat="1" x14ac:dyDescent="0.2">
      <c r="F343" s="2"/>
      <c r="G343" s="2"/>
      <c r="H343" s="16"/>
      <c r="I343" s="18"/>
      <c r="L343" s="9"/>
      <c r="Q343" s="59"/>
      <c r="R343" s="69"/>
      <c r="S343" s="107"/>
      <c r="T343" s="5"/>
    </row>
    <row r="344" spans="6:20" s="1" customFormat="1" x14ac:dyDescent="0.2">
      <c r="F344" s="2"/>
      <c r="G344" s="2"/>
      <c r="H344" s="16"/>
      <c r="I344" s="18"/>
      <c r="L344" s="9"/>
      <c r="Q344" s="59"/>
      <c r="R344" s="69"/>
      <c r="S344" s="107"/>
      <c r="T344" s="5"/>
    </row>
    <row r="345" spans="6:20" s="1" customFormat="1" x14ac:dyDescent="0.2">
      <c r="F345" s="2"/>
      <c r="G345" s="2"/>
      <c r="H345" s="16"/>
      <c r="I345" s="18"/>
      <c r="L345" s="9"/>
      <c r="Q345" s="59"/>
      <c r="R345" s="69"/>
      <c r="S345" s="107"/>
      <c r="T345" s="5"/>
    </row>
    <row r="346" spans="6:20" s="1" customFormat="1" x14ac:dyDescent="0.2">
      <c r="F346" s="2"/>
      <c r="G346" s="2"/>
      <c r="H346" s="16"/>
      <c r="I346" s="18"/>
      <c r="L346" s="9"/>
      <c r="Q346" s="59"/>
      <c r="R346" s="69"/>
      <c r="S346" s="107"/>
      <c r="T346" s="5"/>
    </row>
    <row r="347" spans="6:20" s="1" customFormat="1" x14ac:dyDescent="0.2">
      <c r="F347" s="2"/>
      <c r="G347" s="2"/>
      <c r="H347" s="16"/>
      <c r="I347" s="18"/>
      <c r="L347" s="9"/>
      <c r="Q347" s="59"/>
      <c r="R347" s="69"/>
      <c r="S347" s="107"/>
      <c r="T347" s="5"/>
    </row>
    <row r="348" spans="6:20" s="1" customFormat="1" x14ac:dyDescent="0.2">
      <c r="F348" s="2"/>
      <c r="G348" s="2"/>
      <c r="H348" s="16"/>
      <c r="I348" s="18"/>
      <c r="L348" s="9"/>
      <c r="Q348" s="59"/>
      <c r="R348" s="69"/>
      <c r="S348" s="107"/>
      <c r="T348" s="5"/>
    </row>
    <row r="349" spans="6:20" s="1" customFormat="1" x14ac:dyDescent="0.2">
      <c r="F349" s="2"/>
      <c r="G349" s="2"/>
      <c r="H349" s="16"/>
      <c r="I349" s="18"/>
      <c r="L349" s="9"/>
      <c r="Q349" s="59"/>
      <c r="R349" s="69"/>
      <c r="S349" s="107"/>
      <c r="T349" s="5"/>
    </row>
    <row r="350" spans="6:20" s="1" customFormat="1" x14ac:dyDescent="0.2">
      <c r="F350" s="2"/>
      <c r="G350" s="2"/>
      <c r="H350" s="16"/>
      <c r="I350" s="18"/>
      <c r="L350" s="9"/>
      <c r="Q350" s="59"/>
      <c r="R350" s="69"/>
      <c r="S350" s="107"/>
      <c r="T350" s="5"/>
    </row>
    <row r="351" spans="6:20" s="1" customFormat="1" x14ac:dyDescent="0.2">
      <c r="F351" s="2"/>
      <c r="G351" s="2"/>
      <c r="H351" s="16"/>
      <c r="I351" s="18"/>
      <c r="L351" s="9"/>
      <c r="Q351" s="59"/>
      <c r="R351" s="69"/>
      <c r="S351" s="107"/>
      <c r="T351" s="5"/>
    </row>
    <row r="352" spans="6:20" s="1" customFormat="1" x14ac:dyDescent="0.2">
      <c r="F352" s="2"/>
      <c r="G352" s="2"/>
      <c r="H352" s="16"/>
      <c r="I352" s="18"/>
      <c r="L352" s="9"/>
      <c r="Q352" s="59"/>
      <c r="R352" s="69"/>
      <c r="S352" s="107"/>
      <c r="T352" s="5"/>
    </row>
    <row r="353" spans="6:20" s="1" customFormat="1" x14ac:dyDescent="0.2">
      <c r="F353" s="2"/>
      <c r="G353" s="2"/>
      <c r="H353" s="16"/>
      <c r="I353" s="18"/>
      <c r="L353" s="9"/>
      <c r="Q353" s="59"/>
      <c r="R353" s="69"/>
      <c r="S353" s="107"/>
      <c r="T353" s="5"/>
    </row>
    <row r="354" spans="6:20" s="1" customFormat="1" x14ac:dyDescent="0.2">
      <c r="F354" s="2"/>
      <c r="G354" s="2"/>
      <c r="H354" s="16"/>
      <c r="I354" s="18"/>
      <c r="L354" s="9"/>
      <c r="Q354" s="59"/>
      <c r="R354" s="69"/>
      <c r="S354" s="107"/>
      <c r="T354" s="5"/>
    </row>
    <row r="355" spans="6:20" s="1" customFormat="1" x14ac:dyDescent="0.2">
      <c r="F355" s="2"/>
      <c r="G355" s="2"/>
      <c r="H355" s="16"/>
      <c r="I355" s="18"/>
      <c r="L355" s="9"/>
      <c r="Q355" s="59"/>
      <c r="R355" s="69"/>
      <c r="S355" s="107"/>
      <c r="T355" s="5"/>
    </row>
    <row r="356" spans="6:20" s="1" customFormat="1" x14ac:dyDescent="0.2">
      <c r="F356" s="2"/>
      <c r="G356" s="2"/>
      <c r="H356" s="16"/>
      <c r="I356" s="18"/>
      <c r="L356" s="9"/>
      <c r="Q356" s="59"/>
      <c r="R356" s="69"/>
      <c r="S356" s="107"/>
      <c r="T356" s="5"/>
    </row>
    <row r="357" spans="6:20" s="1" customFormat="1" x14ac:dyDescent="0.2">
      <c r="F357" s="2"/>
      <c r="G357" s="2"/>
      <c r="H357" s="16"/>
      <c r="I357" s="18"/>
      <c r="L357" s="9"/>
      <c r="Q357" s="59"/>
      <c r="R357" s="69"/>
      <c r="S357" s="107"/>
      <c r="T357" s="5"/>
    </row>
    <row r="358" spans="6:20" s="1" customFormat="1" x14ac:dyDescent="0.2">
      <c r="F358" s="2"/>
      <c r="G358" s="2"/>
      <c r="H358" s="16"/>
      <c r="I358" s="18"/>
      <c r="L358" s="9"/>
      <c r="Q358" s="59"/>
      <c r="R358" s="69"/>
      <c r="S358" s="107"/>
      <c r="T358" s="5"/>
    </row>
    <row r="359" spans="6:20" s="1" customFormat="1" x14ac:dyDescent="0.2">
      <c r="F359" s="2"/>
      <c r="G359" s="2"/>
      <c r="H359" s="16"/>
      <c r="I359" s="18"/>
      <c r="L359" s="9"/>
      <c r="Q359" s="59"/>
      <c r="R359" s="69"/>
      <c r="S359" s="107"/>
      <c r="T359" s="5"/>
    </row>
    <row r="360" spans="6:20" s="1" customFormat="1" x14ac:dyDescent="0.2">
      <c r="F360" s="2"/>
      <c r="G360" s="2"/>
      <c r="H360" s="16"/>
      <c r="I360" s="18"/>
      <c r="L360" s="9"/>
      <c r="Q360" s="59"/>
      <c r="R360" s="69"/>
      <c r="S360" s="107"/>
      <c r="T360" s="5"/>
    </row>
    <row r="361" spans="6:20" s="1" customFormat="1" x14ac:dyDescent="0.2">
      <c r="F361" s="2"/>
      <c r="G361" s="2"/>
      <c r="H361" s="16"/>
      <c r="I361" s="18"/>
      <c r="L361" s="9"/>
      <c r="Q361" s="59"/>
      <c r="R361" s="69"/>
      <c r="S361" s="107"/>
      <c r="T361" s="5"/>
    </row>
    <row r="362" spans="6:20" s="1" customFormat="1" x14ac:dyDescent="0.2">
      <c r="F362" s="2"/>
      <c r="G362" s="2"/>
      <c r="H362" s="16"/>
      <c r="I362" s="18"/>
      <c r="L362" s="9"/>
      <c r="Q362" s="59"/>
      <c r="R362" s="69"/>
      <c r="S362" s="107"/>
      <c r="T362" s="5"/>
    </row>
    <row r="363" spans="6:20" s="1" customFormat="1" x14ac:dyDescent="0.2">
      <c r="F363" s="2"/>
      <c r="G363" s="2"/>
      <c r="H363" s="16"/>
      <c r="I363" s="18"/>
      <c r="L363" s="9"/>
      <c r="Q363" s="59"/>
      <c r="R363" s="69"/>
      <c r="S363" s="107"/>
      <c r="T363" s="5"/>
    </row>
    <row r="364" spans="6:20" s="1" customFormat="1" x14ac:dyDescent="0.2">
      <c r="F364" s="2"/>
      <c r="G364" s="2"/>
      <c r="H364" s="16"/>
      <c r="I364" s="18"/>
      <c r="L364" s="9"/>
      <c r="Q364" s="59"/>
      <c r="R364" s="69"/>
      <c r="S364" s="107"/>
      <c r="T364" s="5"/>
    </row>
    <row r="365" spans="6:20" s="1" customFormat="1" x14ac:dyDescent="0.2">
      <c r="F365" s="2"/>
      <c r="G365" s="2"/>
      <c r="H365" s="16"/>
      <c r="I365" s="18"/>
      <c r="L365" s="9"/>
      <c r="Q365" s="59"/>
      <c r="R365" s="69"/>
      <c r="S365" s="107"/>
      <c r="T365" s="5"/>
    </row>
    <row r="366" spans="6:20" s="1" customFormat="1" x14ac:dyDescent="0.2">
      <c r="F366" s="2"/>
      <c r="G366" s="2"/>
      <c r="H366" s="16"/>
      <c r="I366" s="18"/>
      <c r="L366" s="9"/>
      <c r="Q366" s="59"/>
      <c r="R366" s="69"/>
      <c r="S366" s="107"/>
      <c r="T366" s="5"/>
    </row>
    <row r="367" spans="6:20" s="1" customFormat="1" x14ac:dyDescent="0.2">
      <c r="F367" s="2"/>
      <c r="G367" s="2"/>
      <c r="H367" s="16"/>
      <c r="I367" s="18"/>
      <c r="L367" s="9"/>
      <c r="Q367" s="59"/>
      <c r="R367" s="69"/>
      <c r="S367" s="107"/>
      <c r="T367" s="5"/>
    </row>
    <row r="368" spans="6:20" s="1" customFormat="1" x14ac:dyDescent="0.2">
      <c r="F368" s="2"/>
      <c r="G368" s="2"/>
      <c r="H368" s="16"/>
      <c r="I368" s="18"/>
      <c r="L368" s="9"/>
      <c r="Q368" s="59"/>
      <c r="R368" s="69"/>
      <c r="S368" s="107"/>
      <c r="T368" s="5"/>
    </row>
    <row r="369" spans="6:20" s="1" customFormat="1" x14ac:dyDescent="0.2">
      <c r="F369" s="2"/>
      <c r="G369" s="2"/>
      <c r="H369" s="16"/>
      <c r="I369" s="18"/>
      <c r="L369" s="9"/>
      <c r="Q369" s="59"/>
      <c r="R369" s="69"/>
      <c r="S369" s="107"/>
      <c r="T369" s="5"/>
    </row>
    <row r="370" spans="6:20" s="1" customFormat="1" x14ac:dyDescent="0.2">
      <c r="F370" s="2"/>
      <c r="G370" s="2"/>
      <c r="H370" s="16"/>
      <c r="I370" s="18"/>
      <c r="L370" s="9"/>
      <c r="Q370" s="59"/>
      <c r="R370" s="69"/>
      <c r="S370" s="107"/>
      <c r="T370" s="5"/>
    </row>
    <row r="371" spans="6:20" s="1" customFormat="1" x14ac:dyDescent="0.2">
      <c r="F371" s="2"/>
      <c r="G371" s="2"/>
      <c r="H371" s="16"/>
      <c r="I371" s="18"/>
      <c r="L371" s="9"/>
      <c r="Q371" s="59"/>
      <c r="R371" s="69"/>
      <c r="S371" s="107"/>
      <c r="T371" s="5"/>
    </row>
    <row r="372" spans="6:20" s="1" customFormat="1" x14ac:dyDescent="0.2">
      <c r="F372" s="2"/>
      <c r="G372" s="2"/>
      <c r="H372" s="16"/>
      <c r="I372" s="18"/>
      <c r="L372" s="9"/>
      <c r="Q372" s="59"/>
      <c r="R372" s="69"/>
      <c r="S372" s="107"/>
      <c r="T372" s="5"/>
    </row>
    <row r="373" spans="6:20" s="1" customFormat="1" x14ac:dyDescent="0.2">
      <c r="F373" s="2"/>
      <c r="G373" s="2"/>
      <c r="H373" s="16"/>
      <c r="I373" s="18"/>
      <c r="L373" s="9"/>
      <c r="Q373" s="59"/>
      <c r="R373" s="69"/>
      <c r="S373" s="107"/>
      <c r="T373" s="5"/>
    </row>
    <row r="374" spans="6:20" s="1" customFormat="1" x14ac:dyDescent="0.2">
      <c r="F374" s="2"/>
      <c r="G374" s="2"/>
      <c r="H374" s="16"/>
      <c r="I374" s="18"/>
      <c r="L374" s="9"/>
      <c r="Q374" s="59"/>
      <c r="R374" s="69"/>
      <c r="S374" s="107"/>
      <c r="T374" s="5"/>
    </row>
    <row r="375" spans="6:20" s="1" customFormat="1" x14ac:dyDescent="0.2">
      <c r="F375" s="2"/>
      <c r="G375" s="2"/>
      <c r="H375" s="16"/>
      <c r="I375" s="18"/>
      <c r="L375" s="9"/>
      <c r="Q375" s="59"/>
      <c r="R375" s="69"/>
      <c r="S375" s="107"/>
      <c r="T375" s="5"/>
    </row>
    <row r="376" spans="6:20" s="1" customFormat="1" x14ac:dyDescent="0.2">
      <c r="F376" s="2"/>
      <c r="G376" s="2"/>
      <c r="H376" s="16"/>
      <c r="I376" s="18"/>
      <c r="L376" s="9"/>
      <c r="Q376" s="59"/>
      <c r="R376" s="69"/>
      <c r="S376" s="107"/>
      <c r="T376" s="5"/>
    </row>
    <row r="377" spans="6:20" s="1" customFormat="1" x14ac:dyDescent="0.2">
      <c r="F377" s="2"/>
      <c r="G377" s="2"/>
      <c r="H377" s="16"/>
      <c r="I377" s="18"/>
      <c r="L377" s="9"/>
      <c r="Q377" s="59"/>
      <c r="R377" s="69"/>
      <c r="S377" s="107"/>
      <c r="T377" s="5"/>
    </row>
    <row r="378" spans="6:20" s="1" customFormat="1" x14ac:dyDescent="0.2">
      <c r="F378" s="2"/>
      <c r="G378" s="2"/>
      <c r="H378" s="16"/>
      <c r="I378" s="18"/>
      <c r="L378" s="9"/>
      <c r="Q378" s="59"/>
      <c r="R378" s="69"/>
      <c r="S378" s="107"/>
      <c r="T378" s="5"/>
    </row>
    <row r="379" spans="6:20" s="1" customFormat="1" x14ac:dyDescent="0.2">
      <c r="F379" s="2"/>
      <c r="G379" s="2"/>
      <c r="H379" s="16"/>
      <c r="I379" s="18"/>
      <c r="L379" s="9"/>
      <c r="Q379" s="59"/>
      <c r="R379" s="69"/>
      <c r="S379" s="107"/>
      <c r="T379" s="5"/>
    </row>
    <row r="380" spans="6:20" s="1" customFormat="1" x14ac:dyDescent="0.2">
      <c r="F380" s="2"/>
      <c r="G380" s="2"/>
      <c r="H380" s="16"/>
      <c r="I380" s="18"/>
      <c r="L380" s="9"/>
      <c r="Q380" s="59"/>
      <c r="R380" s="69"/>
      <c r="S380" s="107"/>
      <c r="T380" s="5"/>
    </row>
    <row r="381" spans="6:20" s="1" customFormat="1" x14ac:dyDescent="0.2">
      <c r="F381" s="2"/>
      <c r="G381" s="2"/>
      <c r="H381" s="16"/>
      <c r="I381" s="18"/>
      <c r="L381" s="9"/>
      <c r="Q381" s="59"/>
      <c r="R381" s="69"/>
      <c r="S381" s="107"/>
      <c r="T381" s="5"/>
    </row>
    <row r="382" spans="6:20" s="1" customFormat="1" x14ac:dyDescent="0.2">
      <c r="F382" s="2"/>
      <c r="G382" s="2"/>
      <c r="H382" s="16"/>
      <c r="I382" s="18"/>
      <c r="L382" s="9"/>
      <c r="Q382" s="59"/>
      <c r="R382" s="69"/>
      <c r="S382" s="107"/>
      <c r="T382" s="5"/>
    </row>
    <row r="383" spans="6:20" s="1" customFormat="1" x14ac:dyDescent="0.2">
      <c r="F383" s="2"/>
      <c r="G383" s="2"/>
      <c r="H383" s="16"/>
      <c r="I383" s="18"/>
      <c r="L383" s="9"/>
      <c r="Q383" s="59"/>
      <c r="R383" s="69"/>
      <c r="S383" s="107"/>
      <c r="T383" s="5"/>
    </row>
    <row r="384" spans="6:20" s="1" customFormat="1" x14ac:dyDescent="0.2">
      <c r="F384" s="2"/>
      <c r="G384" s="2"/>
      <c r="H384" s="16"/>
      <c r="I384" s="18"/>
      <c r="L384" s="9"/>
      <c r="Q384" s="59"/>
      <c r="R384" s="69"/>
      <c r="S384" s="107"/>
      <c r="T384" s="5"/>
    </row>
    <row r="385" spans="6:20" s="1" customFormat="1" x14ac:dyDescent="0.2">
      <c r="F385" s="2"/>
      <c r="G385" s="2"/>
      <c r="H385" s="16"/>
      <c r="I385" s="18"/>
      <c r="L385" s="9"/>
      <c r="Q385" s="59"/>
      <c r="R385" s="69"/>
      <c r="S385" s="107"/>
      <c r="T385" s="5"/>
    </row>
    <row r="386" spans="6:20" s="1" customFormat="1" x14ac:dyDescent="0.2">
      <c r="F386" s="2"/>
      <c r="G386" s="2"/>
      <c r="H386" s="16"/>
      <c r="I386" s="18"/>
      <c r="L386" s="9"/>
      <c r="Q386" s="59"/>
      <c r="R386" s="69"/>
      <c r="S386" s="107"/>
      <c r="T386" s="5"/>
    </row>
    <row r="387" spans="6:20" s="1" customFormat="1" x14ac:dyDescent="0.2">
      <c r="F387" s="2"/>
      <c r="G387" s="2"/>
      <c r="H387" s="16"/>
      <c r="I387" s="18"/>
      <c r="L387" s="9"/>
      <c r="Q387" s="59"/>
      <c r="R387" s="69"/>
      <c r="S387" s="107"/>
      <c r="T387" s="5"/>
    </row>
    <row r="388" spans="6:20" s="1" customFormat="1" x14ac:dyDescent="0.2">
      <c r="F388" s="2"/>
      <c r="G388" s="2"/>
      <c r="H388" s="16"/>
      <c r="I388" s="18"/>
      <c r="L388" s="9"/>
      <c r="Q388" s="59"/>
      <c r="R388" s="69"/>
      <c r="S388" s="107"/>
      <c r="T388" s="5"/>
    </row>
    <row r="389" spans="6:20" s="1" customFormat="1" x14ac:dyDescent="0.2">
      <c r="F389" s="2"/>
      <c r="G389" s="2"/>
      <c r="H389" s="16"/>
      <c r="I389" s="18"/>
      <c r="L389" s="9"/>
      <c r="Q389" s="59"/>
      <c r="R389" s="69"/>
      <c r="S389" s="107"/>
      <c r="T389" s="5"/>
    </row>
    <row r="390" spans="6:20" s="1" customFormat="1" x14ac:dyDescent="0.2">
      <c r="F390" s="2"/>
      <c r="G390" s="2"/>
      <c r="H390" s="16"/>
      <c r="I390" s="18"/>
      <c r="L390" s="9"/>
      <c r="Q390" s="59"/>
      <c r="R390" s="69"/>
      <c r="S390" s="107"/>
      <c r="T390" s="5"/>
    </row>
    <row r="391" spans="6:20" s="1" customFormat="1" x14ac:dyDescent="0.2">
      <c r="F391" s="2"/>
      <c r="G391" s="2"/>
      <c r="H391" s="16"/>
      <c r="I391" s="18"/>
      <c r="L391" s="9"/>
      <c r="Q391" s="59"/>
      <c r="R391" s="69"/>
      <c r="S391" s="107"/>
      <c r="T391" s="5"/>
    </row>
    <row r="392" spans="6:20" s="1" customFormat="1" x14ac:dyDescent="0.2">
      <c r="F392" s="2"/>
      <c r="G392" s="2"/>
      <c r="H392" s="16"/>
      <c r="I392" s="18"/>
      <c r="L392" s="9"/>
      <c r="Q392" s="59"/>
      <c r="R392" s="69"/>
      <c r="S392" s="107"/>
      <c r="T392" s="5"/>
    </row>
    <row r="393" spans="6:20" s="1" customFormat="1" x14ac:dyDescent="0.2">
      <c r="F393" s="2"/>
      <c r="G393" s="2"/>
      <c r="H393" s="16"/>
      <c r="I393" s="18"/>
      <c r="L393" s="9"/>
      <c r="Q393" s="59"/>
      <c r="R393" s="69"/>
      <c r="S393" s="107"/>
      <c r="T393" s="5"/>
    </row>
    <row r="394" spans="6:20" s="1" customFormat="1" x14ac:dyDescent="0.2">
      <c r="F394" s="2"/>
      <c r="G394" s="2"/>
      <c r="H394" s="16"/>
      <c r="I394" s="18"/>
      <c r="L394" s="9"/>
      <c r="Q394" s="59"/>
      <c r="R394" s="69"/>
      <c r="S394" s="107"/>
      <c r="T394" s="5"/>
    </row>
    <row r="395" spans="6:20" s="1" customFormat="1" x14ac:dyDescent="0.2">
      <c r="F395" s="2"/>
      <c r="G395" s="2"/>
      <c r="H395" s="16"/>
      <c r="I395" s="18"/>
      <c r="L395" s="9"/>
      <c r="Q395" s="59"/>
      <c r="R395" s="69"/>
      <c r="S395" s="107"/>
      <c r="T395" s="5"/>
    </row>
    <row r="396" spans="6:20" s="1" customFormat="1" x14ac:dyDescent="0.2">
      <c r="F396" s="2"/>
      <c r="G396" s="2"/>
      <c r="H396" s="16"/>
      <c r="I396" s="18"/>
      <c r="L396" s="9"/>
      <c r="Q396" s="59"/>
      <c r="R396" s="69"/>
      <c r="S396" s="107"/>
      <c r="T396" s="5"/>
    </row>
    <row r="397" spans="6:20" s="1" customFormat="1" x14ac:dyDescent="0.2">
      <c r="F397" s="2"/>
      <c r="G397" s="2"/>
      <c r="H397" s="16"/>
      <c r="I397" s="18"/>
      <c r="L397" s="9"/>
      <c r="Q397" s="59"/>
      <c r="R397" s="69"/>
      <c r="S397" s="107"/>
      <c r="T397" s="5"/>
    </row>
    <row r="398" spans="6:20" s="1" customFormat="1" x14ac:dyDescent="0.2">
      <c r="F398" s="2"/>
      <c r="G398" s="2"/>
      <c r="H398" s="16"/>
      <c r="I398" s="18"/>
      <c r="L398" s="9"/>
      <c r="Q398" s="59"/>
      <c r="R398" s="69"/>
      <c r="S398" s="107"/>
      <c r="T398" s="5"/>
    </row>
    <row r="399" spans="6:20" s="1" customFormat="1" x14ac:dyDescent="0.2">
      <c r="F399" s="2"/>
      <c r="G399" s="2"/>
      <c r="H399" s="16"/>
      <c r="I399" s="18"/>
      <c r="L399" s="9"/>
      <c r="Q399" s="59"/>
      <c r="R399" s="69"/>
      <c r="S399" s="107"/>
      <c r="T399" s="5"/>
    </row>
    <row r="400" spans="6:20" s="1" customFormat="1" x14ac:dyDescent="0.2">
      <c r="F400" s="2"/>
      <c r="G400" s="2"/>
      <c r="H400" s="16"/>
      <c r="I400" s="18"/>
      <c r="L400" s="9"/>
      <c r="Q400" s="59"/>
      <c r="R400" s="69"/>
      <c r="S400" s="107"/>
      <c r="T400" s="5"/>
    </row>
    <row r="401" spans="6:20" s="1" customFormat="1" x14ac:dyDescent="0.2">
      <c r="F401" s="2"/>
      <c r="G401" s="2"/>
      <c r="H401" s="16"/>
      <c r="I401" s="18"/>
      <c r="L401" s="9"/>
      <c r="Q401" s="59"/>
      <c r="R401" s="69"/>
      <c r="S401" s="107"/>
      <c r="T401" s="5"/>
    </row>
    <row r="402" spans="6:20" s="1" customFormat="1" x14ac:dyDescent="0.2">
      <c r="F402" s="2"/>
      <c r="G402" s="2"/>
      <c r="H402" s="16"/>
      <c r="I402" s="18"/>
      <c r="L402" s="9"/>
      <c r="Q402" s="59"/>
      <c r="R402" s="69"/>
      <c r="S402" s="107"/>
      <c r="T402" s="5"/>
    </row>
    <row r="403" spans="6:20" s="1" customFormat="1" x14ac:dyDescent="0.2">
      <c r="F403" s="2"/>
      <c r="G403" s="2"/>
      <c r="H403" s="16"/>
      <c r="I403" s="18"/>
      <c r="L403" s="9"/>
      <c r="Q403" s="59"/>
      <c r="R403" s="69"/>
      <c r="S403" s="107"/>
      <c r="T403" s="5"/>
    </row>
    <row r="404" spans="6:20" s="1" customFormat="1" x14ac:dyDescent="0.2">
      <c r="F404" s="2"/>
      <c r="G404" s="2"/>
      <c r="H404" s="16"/>
      <c r="I404" s="18"/>
      <c r="L404" s="9"/>
      <c r="Q404" s="59"/>
      <c r="R404" s="69"/>
      <c r="S404" s="107"/>
      <c r="T404" s="5"/>
    </row>
    <row r="405" spans="6:20" s="1" customFormat="1" x14ac:dyDescent="0.2">
      <c r="F405" s="2"/>
      <c r="G405" s="2"/>
      <c r="H405" s="16"/>
      <c r="I405" s="18"/>
      <c r="L405" s="9"/>
      <c r="Q405" s="59"/>
      <c r="R405" s="69"/>
      <c r="S405" s="107"/>
      <c r="T405" s="5"/>
    </row>
    <row r="406" spans="6:20" s="1" customFormat="1" x14ac:dyDescent="0.2">
      <c r="F406" s="2"/>
      <c r="G406" s="2"/>
      <c r="H406" s="16"/>
      <c r="I406" s="18"/>
      <c r="L406" s="9"/>
      <c r="Q406" s="59"/>
      <c r="R406" s="69"/>
      <c r="S406" s="107"/>
      <c r="T406" s="5"/>
    </row>
    <row r="407" spans="6:20" s="1" customFormat="1" x14ac:dyDescent="0.2">
      <c r="F407" s="2"/>
      <c r="G407" s="2"/>
      <c r="H407" s="16"/>
      <c r="I407" s="18"/>
      <c r="L407" s="9"/>
      <c r="Q407" s="59"/>
      <c r="R407" s="69"/>
      <c r="S407" s="107"/>
      <c r="T407" s="5"/>
    </row>
    <row r="408" spans="6:20" s="1" customFormat="1" x14ac:dyDescent="0.2">
      <c r="F408" s="2"/>
      <c r="G408" s="2"/>
      <c r="H408" s="16"/>
      <c r="I408" s="18"/>
      <c r="L408" s="9"/>
      <c r="Q408" s="59"/>
      <c r="R408" s="69"/>
      <c r="S408" s="107"/>
      <c r="T408" s="5"/>
    </row>
    <row r="409" spans="6:20" s="1" customFormat="1" x14ac:dyDescent="0.2">
      <c r="F409" s="2"/>
      <c r="G409" s="2"/>
      <c r="H409" s="16"/>
      <c r="I409" s="18"/>
      <c r="L409" s="9"/>
      <c r="Q409" s="59"/>
      <c r="R409" s="69"/>
      <c r="S409" s="107"/>
    </row>
    <row r="410" spans="6:20" s="1" customFormat="1" x14ac:dyDescent="0.2">
      <c r="F410" s="2"/>
      <c r="G410" s="2"/>
      <c r="H410" s="16"/>
      <c r="I410" s="18"/>
      <c r="L410" s="9"/>
      <c r="Q410" s="59"/>
      <c r="R410" s="69"/>
      <c r="S410" s="107"/>
    </row>
    <row r="411" spans="6:20" s="1" customFormat="1" x14ac:dyDescent="0.2">
      <c r="F411" s="2"/>
      <c r="G411" s="2"/>
      <c r="H411" s="16"/>
      <c r="I411" s="18"/>
      <c r="L411" s="9"/>
      <c r="Q411" s="59"/>
      <c r="R411" s="69"/>
      <c r="S411" s="107"/>
    </row>
    <row r="412" spans="6:20" s="1" customFormat="1" x14ac:dyDescent="0.2">
      <c r="F412" s="2"/>
      <c r="G412" s="2"/>
      <c r="H412" s="16"/>
      <c r="I412" s="18"/>
      <c r="L412" s="9"/>
      <c r="Q412" s="59"/>
      <c r="R412" s="69"/>
      <c r="S412" s="107"/>
    </row>
    <row r="413" spans="6:20" s="1" customFormat="1" x14ac:dyDescent="0.2">
      <c r="F413" s="2"/>
      <c r="G413" s="2"/>
      <c r="H413" s="16"/>
      <c r="I413" s="18"/>
      <c r="L413" s="9"/>
      <c r="Q413" s="59"/>
      <c r="R413" s="69"/>
      <c r="S413" s="107"/>
    </row>
    <row r="414" spans="6:20" s="1" customFormat="1" x14ac:dyDescent="0.2">
      <c r="F414" s="2"/>
      <c r="G414" s="2"/>
      <c r="H414" s="16"/>
      <c r="I414" s="18"/>
      <c r="L414" s="9"/>
      <c r="Q414" s="59"/>
      <c r="R414" s="69"/>
      <c r="S414" s="107"/>
    </row>
    <row r="415" spans="6:20" s="1" customFormat="1" x14ac:dyDescent="0.2">
      <c r="F415" s="2"/>
      <c r="G415" s="2"/>
      <c r="H415" s="16"/>
      <c r="I415" s="18"/>
      <c r="L415" s="9"/>
      <c r="Q415" s="59"/>
      <c r="R415" s="69"/>
      <c r="S415" s="107"/>
    </row>
    <row r="416" spans="6:20" s="1" customFormat="1" x14ac:dyDescent="0.2">
      <c r="F416" s="2"/>
      <c r="G416" s="2"/>
      <c r="H416" s="16"/>
      <c r="I416" s="18"/>
      <c r="L416" s="9"/>
      <c r="Q416" s="59"/>
      <c r="R416" s="69"/>
      <c r="S416" s="107"/>
    </row>
    <row r="417" spans="6:19" s="1" customFormat="1" x14ac:dyDescent="0.2">
      <c r="F417" s="2"/>
      <c r="G417" s="2"/>
      <c r="H417" s="16"/>
      <c r="I417" s="18"/>
      <c r="L417" s="9"/>
      <c r="Q417" s="59"/>
      <c r="R417" s="69"/>
      <c r="S417" s="107"/>
    </row>
    <row r="418" spans="6:19" s="1" customFormat="1" x14ac:dyDescent="0.2">
      <c r="F418" s="2"/>
      <c r="G418" s="2"/>
      <c r="H418" s="16"/>
      <c r="I418" s="18"/>
      <c r="L418" s="9"/>
      <c r="Q418" s="59"/>
      <c r="R418" s="69"/>
      <c r="S418" s="107"/>
    </row>
    <row r="419" spans="6:19" s="1" customFormat="1" x14ac:dyDescent="0.2">
      <c r="F419" s="2"/>
      <c r="G419" s="2"/>
      <c r="H419" s="16"/>
      <c r="I419" s="18"/>
      <c r="L419" s="9"/>
      <c r="Q419" s="59"/>
      <c r="R419" s="69"/>
      <c r="S419" s="107"/>
    </row>
    <row r="420" spans="6:19" s="1" customFormat="1" x14ac:dyDescent="0.2">
      <c r="F420" s="2"/>
      <c r="G420" s="2"/>
      <c r="H420" s="16"/>
      <c r="I420" s="18"/>
      <c r="L420" s="9"/>
      <c r="Q420" s="59"/>
      <c r="R420" s="69"/>
      <c r="S420" s="107"/>
    </row>
    <row r="421" spans="6:19" s="1" customFormat="1" x14ac:dyDescent="0.2">
      <c r="F421" s="2"/>
      <c r="G421" s="2"/>
      <c r="H421" s="16"/>
      <c r="I421" s="18"/>
      <c r="L421" s="9"/>
      <c r="Q421" s="59"/>
      <c r="R421" s="69"/>
      <c r="S421" s="107"/>
    </row>
    <row r="422" spans="6:19" s="1" customFormat="1" x14ac:dyDescent="0.2">
      <c r="F422" s="2"/>
      <c r="G422" s="2"/>
      <c r="H422" s="16"/>
      <c r="I422" s="18"/>
      <c r="L422" s="9"/>
      <c r="Q422" s="59"/>
      <c r="R422" s="69"/>
      <c r="S422" s="107"/>
    </row>
    <row r="423" spans="6:19" s="1" customFormat="1" x14ac:dyDescent="0.2">
      <c r="F423" s="2"/>
      <c r="G423" s="2"/>
      <c r="H423" s="16"/>
      <c r="I423" s="18"/>
      <c r="L423" s="9"/>
      <c r="Q423" s="59"/>
      <c r="R423" s="69"/>
      <c r="S423" s="107"/>
    </row>
    <row r="424" spans="6:19" s="1" customFormat="1" x14ac:dyDescent="0.2">
      <c r="F424" s="2"/>
      <c r="G424" s="2"/>
      <c r="H424" s="16"/>
      <c r="I424" s="18"/>
      <c r="L424" s="9"/>
      <c r="Q424" s="59"/>
      <c r="R424" s="69"/>
      <c r="S424" s="107"/>
    </row>
    <row r="425" spans="6:19" s="1" customFormat="1" x14ac:dyDescent="0.2">
      <c r="F425" s="2"/>
      <c r="G425" s="2"/>
      <c r="H425" s="16"/>
      <c r="I425" s="18"/>
      <c r="L425" s="9"/>
      <c r="Q425" s="59"/>
      <c r="R425" s="69"/>
      <c r="S425" s="107"/>
    </row>
    <row r="426" spans="6:19" s="1" customFormat="1" x14ac:dyDescent="0.2">
      <c r="F426" s="2"/>
      <c r="G426" s="2"/>
      <c r="H426" s="16"/>
      <c r="I426" s="18"/>
      <c r="L426" s="9"/>
      <c r="Q426" s="59"/>
      <c r="R426" s="69"/>
      <c r="S426" s="107"/>
    </row>
    <row r="427" spans="6:19" s="1" customFormat="1" x14ac:dyDescent="0.2">
      <c r="F427" s="2"/>
      <c r="G427" s="2"/>
      <c r="H427" s="16"/>
      <c r="I427" s="18"/>
      <c r="L427" s="9"/>
      <c r="Q427" s="59"/>
      <c r="R427" s="69"/>
      <c r="S427" s="107"/>
    </row>
    <row r="428" spans="6:19" s="1" customFormat="1" x14ac:dyDescent="0.2">
      <c r="F428" s="2"/>
      <c r="G428" s="2"/>
      <c r="H428" s="16"/>
      <c r="I428" s="18"/>
      <c r="L428" s="9"/>
      <c r="Q428" s="59"/>
      <c r="R428" s="69"/>
      <c r="S428" s="107"/>
    </row>
    <row r="429" spans="6:19" s="1" customFormat="1" x14ac:dyDescent="0.2">
      <c r="F429" s="2"/>
      <c r="G429" s="2"/>
      <c r="H429" s="16"/>
      <c r="I429" s="18"/>
      <c r="L429" s="9"/>
      <c r="Q429" s="59"/>
      <c r="R429" s="69"/>
      <c r="S429" s="107"/>
    </row>
    <row r="430" spans="6:19" s="1" customFormat="1" x14ac:dyDescent="0.2">
      <c r="F430" s="2"/>
      <c r="G430" s="2"/>
      <c r="H430" s="16"/>
      <c r="I430" s="18"/>
      <c r="L430" s="9"/>
      <c r="Q430" s="59"/>
      <c r="R430" s="69"/>
      <c r="S430" s="107"/>
    </row>
    <row r="431" spans="6:19" s="1" customFormat="1" x14ac:dyDescent="0.2">
      <c r="F431" s="2"/>
      <c r="G431" s="2"/>
      <c r="H431" s="16"/>
      <c r="I431" s="18"/>
      <c r="L431" s="9"/>
      <c r="Q431" s="59"/>
      <c r="R431" s="69"/>
      <c r="S431" s="107"/>
    </row>
    <row r="432" spans="6:19" s="1" customFormat="1" x14ac:dyDescent="0.2">
      <c r="F432" s="2"/>
      <c r="G432" s="2"/>
      <c r="H432" s="16"/>
      <c r="I432" s="18"/>
      <c r="L432" s="9"/>
      <c r="Q432" s="59"/>
      <c r="R432" s="69"/>
      <c r="S432" s="107"/>
    </row>
    <row r="433" spans="6:19" s="1" customFormat="1" x14ac:dyDescent="0.2">
      <c r="F433" s="2"/>
      <c r="G433" s="2"/>
      <c r="H433" s="16"/>
      <c r="I433" s="18"/>
      <c r="L433" s="9"/>
      <c r="Q433" s="59"/>
      <c r="R433" s="69"/>
      <c r="S433" s="107"/>
    </row>
    <row r="434" spans="6:19" s="1" customFormat="1" x14ac:dyDescent="0.2">
      <c r="F434" s="2"/>
      <c r="G434" s="2"/>
      <c r="H434" s="16"/>
      <c r="I434" s="18"/>
      <c r="L434" s="9"/>
      <c r="Q434" s="59"/>
      <c r="R434" s="69"/>
      <c r="S434" s="107"/>
    </row>
    <row r="435" spans="6:19" s="1" customFormat="1" x14ac:dyDescent="0.2">
      <c r="F435" s="2"/>
      <c r="G435" s="2"/>
      <c r="H435" s="16"/>
      <c r="I435" s="18"/>
      <c r="L435" s="9"/>
      <c r="Q435" s="59"/>
      <c r="R435" s="69"/>
      <c r="S435" s="107"/>
    </row>
    <row r="436" spans="6:19" s="1" customFormat="1" x14ac:dyDescent="0.2">
      <c r="F436" s="2"/>
      <c r="G436" s="2"/>
      <c r="H436" s="16"/>
      <c r="I436" s="18"/>
      <c r="L436" s="9"/>
      <c r="Q436" s="59"/>
      <c r="R436" s="69"/>
      <c r="S436" s="107"/>
    </row>
    <row r="437" spans="6:19" s="1" customFormat="1" x14ac:dyDescent="0.2">
      <c r="F437" s="2"/>
      <c r="G437" s="2"/>
      <c r="H437" s="16"/>
      <c r="I437" s="18"/>
      <c r="L437" s="9"/>
      <c r="Q437" s="59"/>
      <c r="R437" s="69"/>
      <c r="S437" s="107"/>
    </row>
    <row r="438" spans="6:19" s="1" customFormat="1" x14ac:dyDescent="0.2">
      <c r="F438" s="2"/>
      <c r="G438" s="2"/>
      <c r="H438" s="16"/>
      <c r="I438" s="18"/>
      <c r="L438" s="9"/>
      <c r="Q438" s="59"/>
      <c r="R438" s="69"/>
      <c r="S438" s="107"/>
    </row>
    <row r="439" spans="6:19" s="1" customFormat="1" x14ac:dyDescent="0.2">
      <c r="F439" s="2"/>
      <c r="G439" s="2"/>
      <c r="H439" s="16"/>
      <c r="I439" s="18"/>
      <c r="L439" s="9"/>
      <c r="Q439" s="59"/>
      <c r="R439" s="69"/>
      <c r="S439" s="107"/>
    </row>
    <row r="440" spans="6:19" s="1" customFormat="1" x14ac:dyDescent="0.2">
      <c r="F440" s="2"/>
      <c r="G440" s="2"/>
      <c r="H440" s="16"/>
      <c r="I440" s="18"/>
      <c r="L440" s="9"/>
      <c r="Q440" s="59"/>
      <c r="R440" s="69"/>
      <c r="S440" s="107"/>
    </row>
    <row r="441" spans="6:19" s="1" customFormat="1" x14ac:dyDescent="0.2">
      <c r="F441" s="2"/>
      <c r="G441" s="2"/>
      <c r="H441" s="16"/>
      <c r="I441" s="18"/>
      <c r="L441" s="9"/>
      <c r="Q441" s="59"/>
      <c r="R441" s="69"/>
      <c r="S441" s="107"/>
    </row>
    <row r="442" spans="6:19" s="1" customFormat="1" x14ac:dyDescent="0.2">
      <c r="F442" s="2"/>
      <c r="G442" s="2"/>
      <c r="H442" s="16"/>
      <c r="I442" s="18"/>
      <c r="L442" s="9"/>
      <c r="Q442" s="59"/>
      <c r="R442" s="69"/>
      <c r="S442" s="107"/>
    </row>
    <row r="443" spans="6:19" s="1" customFormat="1" x14ac:dyDescent="0.2">
      <c r="F443" s="2"/>
      <c r="G443" s="2"/>
      <c r="H443" s="16"/>
      <c r="I443" s="18"/>
      <c r="L443" s="9"/>
      <c r="Q443" s="59"/>
      <c r="R443" s="69"/>
      <c r="S443" s="107"/>
    </row>
    <row r="444" spans="6:19" s="1" customFormat="1" x14ac:dyDescent="0.2">
      <c r="F444" s="2"/>
      <c r="G444" s="2"/>
      <c r="H444" s="16"/>
      <c r="I444" s="18"/>
      <c r="L444" s="9"/>
      <c r="Q444" s="59"/>
      <c r="R444" s="69"/>
      <c r="S444" s="107"/>
    </row>
    <row r="445" spans="6:19" s="1" customFormat="1" x14ac:dyDescent="0.2">
      <c r="F445" s="2"/>
      <c r="G445" s="2"/>
      <c r="H445" s="16"/>
      <c r="I445" s="18"/>
      <c r="L445" s="9"/>
      <c r="Q445" s="59"/>
      <c r="R445" s="69"/>
      <c r="S445" s="107"/>
    </row>
    <row r="446" spans="6:19" s="1" customFormat="1" x14ac:dyDescent="0.2">
      <c r="F446" s="2"/>
      <c r="G446" s="2"/>
      <c r="H446" s="16"/>
      <c r="I446" s="18"/>
      <c r="L446" s="9"/>
      <c r="Q446" s="59"/>
      <c r="R446" s="69"/>
      <c r="S446" s="107"/>
    </row>
    <row r="447" spans="6:19" s="1" customFormat="1" x14ac:dyDescent="0.2">
      <c r="F447" s="2"/>
      <c r="G447" s="2"/>
      <c r="H447" s="16"/>
      <c r="I447" s="18"/>
      <c r="L447" s="9"/>
      <c r="Q447" s="59"/>
      <c r="R447" s="69"/>
      <c r="S447" s="107"/>
    </row>
    <row r="448" spans="6:19" s="1" customFormat="1" x14ac:dyDescent="0.2">
      <c r="F448" s="2"/>
      <c r="G448" s="2"/>
      <c r="H448" s="16"/>
      <c r="I448" s="18"/>
      <c r="L448" s="9"/>
      <c r="Q448" s="59"/>
      <c r="R448" s="69"/>
      <c r="S448" s="107"/>
    </row>
    <row r="449" spans="6:19" s="1" customFormat="1" x14ac:dyDescent="0.2">
      <c r="F449" s="2"/>
      <c r="G449" s="2"/>
      <c r="H449" s="16"/>
      <c r="I449" s="18"/>
      <c r="L449" s="9"/>
      <c r="Q449" s="59"/>
      <c r="R449" s="69"/>
      <c r="S449" s="107"/>
    </row>
    <row r="450" spans="6:19" s="1" customFormat="1" x14ac:dyDescent="0.2">
      <c r="F450" s="2"/>
      <c r="G450" s="2"/>
      <c r="H450" s="16"/>
      <c r="I450" s="18"/>
      <c r="L450" s="9"/>
      <c r="Q450" s="59"/>
      <c r="R450" s="69"/>
      <c r="S450" s="107"/>
    </row>
    <row r="451" spans="6:19" s="1" customFormat="1" x14ac:dyDescent="0.2">
      <c r="F451" s="2"/>
      <c r="G451" s="2"/>
      <c r="H451" s="16"/>
      <c r="I451" s="18"/>
      <c r="L451" s="9"/>
      <c r="Q451" s="59"/>
      <c r="R451" s="69"/>
      <c r="S451" s="107"/>
    </row>
    <row r="452" spans="6:19" s="1" customFormat="1" x14ac:dyDescent="0.2">
      <c r="F452" s="2"/>
      <c r="G452" s="2"/>
      <c r="H452" s="16"/>
      <c r="I452" s="18"/>
      <c r="L452" s="9"/>
      <c r="Q452" s="59"/>
      <c r="R452" s="69"/>
      <c r="S452" s="107"/>
    </row>
    <row r="453" spans="6:19" s="1" customFormat="1" x14ac:dyDescent="0.2">
      <c r="F453" s="2"/>
      <c r="G453" s="2"/>
      <c r="H453" s="16"/>
      <c r="I453" s="18"/>
      <c r="L453" s="9"/>
      <c r="Q453" s="59"/>
      <c r="R453" s="69"/>
      <c r="S453" s="107"/>
    </row>
    <row r="454" spans="6:19" s="1" customFormat="1" x14ac:dyDescent="0.2">
      <c r="F454" s="2"/>
      <c r="G454" s="2"/>
      <c r="H454" s="16"/>
      <c r="I454" s="18"/>
      <c r="L454" s="9"/>
      <c r="Q454" s="59"/>
      <c r="R454" s="69"/>
      <c r="S454" s="107"/>
    </row>
    <row r="455" spans="6:19" s="1" customFormat="1" x14ac:dyDescent="0.2">
      <c r="F455" s="2"/>
      <c r="G455" s="2"/>
      <c r="H455" s="16"/>
      <c r="I455" s="18"/>
      <c r="L455" s="9"/>
      <c r="Q455" s="59"/>
      <c r="R455" s="69"/>
      <c r="S455" s="107"/>
    </row>
    <row r="456" spans="6:19" s="1" customFormat="1" x14ac:dyDescent="0.2">
      <c r="F456" s="2"/>
      <c r="G456" s="2"/>
      <c r="H456" s="16"/>
      <c r="I456" s="18"/>
      <c r="L456" s="9"/>
      <c r="Q456" s="59"/>
      <c r="R456" s="69"/>
      <c r="S456" s="107"/>
    </row>
    <row r="457" spans="6:19" s="1" customFormat="1" x14ac:dyDescent="0.2">
      <c r="F457" s="2"/>
      <c r="G457" s="2"/>
      <c r="H457" s="16"/>
      <c r="I457" s="18"/>
      <c r="L457" s="9"/>
      <c r="Q457" s="59"/>
      <c r="R457" s="69"/>
      <c r="S457" s="107"/>
    </row>
    <row r="458" spans="6:19" s="1" customFormat="1" x14ac:dyDescent="0.2">
      <c r="F458" s="2"/>
      <c r="G458" s="2"/>
      <c r="H458" s="16"/>
      <c r="I458" s="18"/>
      <c r="L458" s="9"/>
      <c r="Q458" s="59"/>
      <c r="R458" s="69"/>
      <c r="S458" s="107"/>
    </row>
    <row r="459" spans="6:19" s="1" customFormat="1" x14ac:dyDescent="0.2">
      <c r="F459" s="2"/>
      <c r="G459" s="2"/>
      <c r="H459" s="16"/>
      <c r="I459" s="18"/>
      <c r="L459" s="9"/>
      <c r="Q459" s="59"/>
      <c r="R459" s="69"/>
      <c r="S459" s="107"/>
    </row>
    <row r="460" spans="6:19" s="1" customFormat="1" x14ac:dyDescent="0.2">
      <c r="F460" s="2"/>
      <c r="G460" s="2"/>
      <c r="H460" s="16"/>
      <c r="I460" s="18"/>
      <c r="L460" s="9"/>
      <c r="Q460" s="59"/>
      <c r="R460" s="69"/>
      <c r="S460" s="107"/>
    </row>
    <row r="461" spans="6:19" s="1" customFormat="1" x14ac:dyDescent="0.2">
      <c r="F461" s="2"/>
      <c r="G461" s="2"/>
      <c r="H461" s="16"/>
      <c r="I461" s="18"/>
      <c r="L461" s="9"/>
      <c r="Q461" s="59"/>
      <c r="R461" s="69"/>
      <c r="S461" s="107"/>
    </row>
    <row r="462" spans="6:19" s="1" customFormat="1" x14ac:dyDescent="0.2">
      <c r="F462" s="2"/>
      <c r="G462" s="2"/>
      <c r="H462" s="16"/>
      <c r="I462" s="18"/>
      <c r="L462" s="9"/>
      <c r="Q462" s="59"/>
      <c r="R462" s="69"/>
      <c r="S462" s="107"/>
    </row>
    <row r="463" spans="6:19" s="1" customFormat="1" x14ac:dyDescent="0.2">
      <c r="F463" s="2"/>
      <c r="G463" s="2"/>
      <c r="H463" s="16"/>
      <c r="I463" s="18"/>
      <c r="L463" s="9"/>
      <c r="Q463" s="59"/>
      <c r="R463" s="69"/>
      <c r="S463" s="107"/>
    </row>
    <row r="464" spans="6:19" s="1" customFormat="1" x14ac:dyDescent="0.2">
      <c r="F464" s="2"/>
      <c r="G464" s="2"/>
      <c r="H464" s="16"/>
      <c r="I464" s="18"/>
      <c r="L464" s="9"/>
      <c r="Q464" s="59"/>
      <c r="R464" s="69"/>
      <c r="S464" s="107"/>
    </row>
    <row r="465" spans="6:19" s="1" customFormat="1" x14ac:dyDescent="0.2">
      <c r="F465" s="2"/>
      <c r="G465" s="2"/>
      <c r="H465" s="16"/>
      <c r="I465" s="18"/>
      <c r="L465" s="9"/>
      <c r="Q465" s="59"/>
      <c r="R465" s="69"/>
      <c r="S465" s="107"/>
    </row>
    <row r="466" spans="6:19" s="1" customFormat="1" x14ac:dyDescent="0.2">
      <c r="F466" s="2"/>
      <c r="G466" s="2"/>
      <c r="H466" s="16"/>
      <c r="I466" s="18"/>
      <c r="L466" s="9"/>
      <c r="Q466" s="59"/>
      <c r="R466" s="69"/>
      <c r="S466" s="107"/>
    </row>
    <row r="467" spans="6:19" s="1" customFormat="1" x14ac:dyDescent="0.2">
      <c r="F467" s="2"/>
      <c r="G467" s="2"/>
      <c r="H467" s="16"/>
      <c r="I467" s="18"/>
      <c r="L467" s="9"/>
      <c r="Q467" s="59"/>
      <c r="R467" s="69"/>
      <c r="S467" s="107"/>
    </row>
    <row r="468" spans="6:19" s="1" customFormat="1" x14ac:dyDescent="0.2">
      <c r="F468" s="2"/>
      <c r="G468" s="2"/>
      <c r="H468" s="16"/>
      <c r="I468" s="18"/>
      <c r="L468" s="9"/>
      <c r="Q468" s="59"/>
      <c r="R468" s="69"/>
      <c r="S468" s="107"/>
    </row>
    <row r="469" spans="6:19" s="1" customFormat="1" x14ac:dyDescent="0.2">
      <c r="F469" s="2"/>
      <c r="G469" s="2"/>
      <c r="H469" s="16"/>
      <c r="I469" s="18"/>
      <c r="L469" s="9"/>
      <c r="Q469" s="59"/>
      <c r="R469" s="69"/>
      <c r="S469" s="107"/>
    </row>
    <row r="470" spans="6:19" s="1" customFormat="1" x14ac:dyDescent="0.2">
      <c r="F470" s="2"/>
      <c r="G470" s="2"/>
      <c r="H470" s="16"/>
      <c r="I470" s="18"/>
      <c r="L470" s="9"/>
      <c r="Q470" s="59"/>
      <c r="R470" s="69"/>
      <c r="S470" s="107"/>
    </row>
    <row r="471" spans="6:19" s="1" customFormat="1" x14ac:dyDescent="0.2">
      <c r="F471" s="2"/>
      <c r="G471" s="2"/>
      <c r="H471" s="16"/>
      <c r="I471" s="18"/>
      <c r="L471" s="9"/>
      <c r="Q471" s="59"/>
      <c r="R471" s="69"/>
      <c r="S471" s="107"/>
    </row>
    <row r="472" spans="6:19" s="1" customFormat="1" x14ac:dyDescent="0.2">
      <c r="F472" s="2"/>
      <c r="G472" s="2"/>
      <c r="H472" s="16"/>
      <c r="I472" s="18"/>
      <c r="L472" s="9"/>
      <c r="Q472" s="59"/>
      <c r="R472" s="69"/>
      <c r="S472" s="107"/>
    </row>
    <row r="473" spans="6:19" s="1" customFormat="1" x14ac:dyDescent="0.2">
      <c r="F473" s="2"/>
      <c r="G473" s="2"/>
      <c r="H473" s="16"/>
      <c r="I473" s="18"/>
      <c r="L473" s="9"/>
      <c r="Q473" s="59"/>
      <c r="R473" s="69"/>
      <c r="S473" s="107"/>
    </row>
    <row r="474" spans="6:19" s="1" customFormat="1" x14ac:dyDescent="0.2">
      <c r="F474" s="2"/>
      <c r="G474" s="2"/>
      <c r="H474" s="16"/>
      <c r="I474" s="18"/>
      <c r="L474" s="9"/>
      <c r="Q474" s="59"/>
      <c r="R474" s="69"/>
      <c r="S474" s="107"/>
    </row>
    <row r="475" spans="6:19" s="1" customFormat="1" x14ac:dyDescent="0.2">
      <c r="F475" s="2"/>
      <c r="G475" s="2"/>
      <c r="H475" s="16"/>
      <c r="I475" s="18"/>
      <c r="L475" s="9"/>
      <c r="Q475" s="59"/>
      <c r="R475" s="69"/>
      <c r="S475" s="107"/>
    </row>
    <row r="476" spans="6:19" s="1" customFormat="1" x14ac:dyDescent="0.2">
      <c r="F476" s="2"/>
      <c r="G476" s="2"/>
      <c r="H476" s="16"/>
      <c r="I476" s="18"/>
      <c r="L476" s="9"/>
      <c r="Q476" s="59"/>
      <c r="R476" s="69"/>
      <c r="S476" s="107"/>
    </row>
    <row r="477" spans="6:19" s="1" customFormat="1" x14ac:dyDescent="0.2">
      <c r="F477" s="2"/>
      <c r="G477" s="2"/>
      <c r="H477" s="16"/>
      <c r="I477" s="18"/>
      <c r="L477" s="9"/>
      <c r="Q477" s="59"/>
      <c r="R477" s="69"/>
      <c r="S477" s="107"/>
    </row>
    <row r="478" spans="6:19" s="1" customFormat="1" x14ac:dyDescent="0.2">
      <c r="F478" s="2"/>
      <c r="G478" s="2"/>
      <c r="H478" s="16"/>
      <c r="I478" s="18"/>
      <c r="L478" s="9"/>
      <c r="Q478" s="59"/>
      <c r="R478" s="69"/>
      <c r="S478" s="107"/>
    </row>
    <row r="479" spans="6:19" s="1" customFormat="1" x14ac:dyDescent="0.2">
      <c r="F479" s="2"/>
      <c r="G479" s="2"/>
      <c r="H479" s="16"/>
      <c r="I479" s="18"/>
      <c r="L479" s="9"/>
      <c r="Q479" s="59"/>
      <c r="R479" s="69"/>
      <c r="S479" s="107"/>
    </row>
    <row r="480" spans="6:19" s="1" customFormat="1" x14ac:dyDescent="0.2">
      <c r="F480" s="2"/>
      <c r="G480" s="2"/>
      <c r="H480" s="16"/>
      <c r="I480" s="18"/>
      <c r="L480" s="9"/>
      <c r="Q480" s="59"/>
      <c r="R480" s="69"/>
      <c r="S480" s="107"/>
    </row>
    <row r="481" spans="6:19" s="1" customFormat="1" x14ac:dyDescent="0.2">
      <c r="F481" s="2"/>
      <c r="G481" s="2"/>
      <c r="H481" s="16"/>
      <c r="I481" s="18"/>
      <c r="L481" s="9"/>
      <c r="Q481" s="59"/>
      <c r="R481" s="69"/>
      <c r="S481" s="107"/>
    </row>
    <row r="482" spans="6:19" s="1" customFormat="1" x14ac:dyDescent="0.2">
      <c r="F482" s="2"/>
      <c r="G482" s="2"/>
      <c r="H482" s="16"/>
      <c r="I482" s="18"/>
      <c r="L482" s="9"/>
      <c r="Q482" s="59"/>
      <c r="R482" s="69"/>
      <c r="S482" s="107"/>
    </row>
    <row r="483" spans="6:19" s="1" customFormat="1" x14ac:dyDescent="0.2">
      <c r="F483" s="2"/>
      <c r="G483" s="2"/>
      <c r="H483" s="16"/>
      <c r="I483" s="18"/>
      <c r="L483" s="9"/>
      <c r="Q483" s="59"/>
      <c r="R483" s="69"/>
      <c r="S483" s="107"/>
    </row>
    <row r="484" spans="6:19" s="1" customFormat="1" x14ac:dyDescent="0.2">
      <c r="F484" s="2"/>
      <c r="G484" s="2"/>
      <c r="H484" s="16"/>
      <c r="I484" s="18"/>
      <c r="L484" s="9"/>
      <c r="Q484" s="59"/>
      <c r="R484" s="69"/>
      <c r="S484" s="107"/>
    </row>
    <row r="485" spans="6:19" s="1" customFormat="1" x14ac:dyDescent="0.2">
      <c r="F485" s="2"/>
      <c r="G485" s="2"/>
      <c r="H485" s="16"/>
      <c r="I485" s="18"/>
      <c r="L485" s="9"/>
      <c r="Q485" s="59"/>
      <c r="R485" s="69"/>
      <c r="S485" s="107"/>
    </row>
    <row r="486" spans="6:19" s="1" customFormat="1" x14ac:dyDescent="0.2">
      <c r="F486" s="2"/>
      <c r="G486" s="2"/>
      <c r="H486" s="16"/>
      <c r="I486" s="18"/>
      <c r="L486" s="9"/>
      <c r="Q486" s="59"/>
      <c r="R486" s="69"/>
      <c r="S486" s="107"/>
    </row>
    <row r="487" spans="6:19" s="1" customFormat="1" x14ac:dyDescent="0.2">
      <c r="F487" s="2"/>
      <c r="G487" s="2"/>
      <c r="H487" s="16"/>
      <c r="I487" s="18"/>
      <c r="L487" s="9"/>
      <c r="Q487" s="59"/>
      <c r="R487" s="69"/>
      <c r="S487" s="107"/>
    </row>
    <row r="488" spans="6:19" s="1" customFormat="1" x14ac:dyDescent="0.2">
      <c r="F488" s="2"/>
      <c r="G488" s="2"/>
      <c r="H488" s="16"/>
      <c r="I488" s="18"/>
      <c r="L488" s="9"/>
      <c r="Q488" s="59"/>
      <c r="R488" s="69"/>
      <c r="S488" s="107"/>
    </row>
    <row r="489" spans="6:19" s="1" customFormat="1" x14ac:dyDescent="0.2">
      <c r="F489" s="2"/>
      <c r="G489" s="2"/>
      <c r="H489" s="16"/>
      <c r="I489" s="18"/>
      <c r="L489" s="9"/>
      <c r="Q489" s="59"/>
      <c r="R489" s="69"/>
      <c r="S489" s="107"/>
    </row>
    <row r="490" spans="6:19" s="1" customFormat="1" x14ac:dyDescent="0.2">
      <c r="F490" s="2"/>
      <c r="G490" s="2"/>
      <c r="H490" s="16"/>
      <c r="I490" s="18"/>
      <c r="L490" s="9"/>
      <c r="Q490" s="59"/>
      <c r="R490" s="69"/>
      <c r="S490" s="107"/>
    </row>
    <row r="491" spans="6:19" s="1" customFormat="1" x14ac:dyDescent="0.2">
      <c r="F491" s="2"/>
      <c r="G491" s="2"/>
      <c r="H491" s="16"/>
      <c r="I491" s="18"/>
      <c r="L491" s="9"/>
      <c r="Q491" s="59"/>
      <c r="R491" s="69"/>
      <c r="S491" s="107"/>
    </row>
    <row r="492" spans="6:19" s="1" customFormat="1" x14ac:dyDescent="0.2">
      <c r="F492" s="2"/>
      <c r="G492" s="2"/>
      <c r="H492" s="16"/>
      <c r="I492" s="18"/>
      <c r="L492" s="9"/>
      <c r="Q492" s="59"/>
      <c r="R492" s="69"/>
      <c r="S492" s="107"/>
    </row>
    <row r="493" spans="6:19" s="1" customFormat="1" x14ac:dyDescent="0.2">
      <c r="F493" s="2"/>
      <c r="G493" s="2"/>
      <c r="H493" s="16"/>
      <c r="I493" s="18"/>
      <c r="L493" s="9"/>
      <c r="Q493" s="59"/>
      <c r="R493" s="69"/>
      <c r="S493" s="107"/>
    </row>
    <row r="494" spans="6:19" s="1" customFormat="1" x14ac:dyDescent="0.2">
      <c r="F494" s="2"/>
      <c r="G494" s="2"/>
      <c r="H494" s="16"/>
      <c r="I494" s="18"/>
      <c r="L494" s="9"/>
      <c r="Q494" s="59"/>
      <c r="R494" s="69"/>
      <c r="S494" s="107"/>
    </row>
    <row r="495" spans="6:19" s="1" customFormat="1" x14ac:dyDescent="0.2">
      <c r="F495" s="2"/>
      <c r="G495" s="2"/>
      <c r="H495" s="16"/>
      <c r="I495" s="18"/>
      <c r="L495" s="9"/>
      <c r="Q495" s="59"/>
      <c r="R495" s="69"/>
      <c r="S495" s="107"/>
    </row>
    <row r="496" spans="6:19" s="1" customFormat="1" x14ac:dyDescent="0.2">
      <c r="F496" s="2"/>
      <c r="G496" s="2"/>
      <c r="H496" s="16"/>
      <c r="I496" s="18"/>
      <c r="L496" s="9"/>
      <c r="Q496" s="59"/>
      <c r="R496" s="69"/>
      <c r="S496" s="107"/>
    </row>
    <row r="497" spans="6:19" s="1" customFormat="1" x14ac:dyDescent="0.2">
      <c r="F497" s="2"/>
      <c r="G497" s="2"/>
      <c r="H497" s="16"/>
      <c r="I497" s="18"/>
      <c r="L497" s="9"/>
      <c r="Q497" s="59"/>
      <c r="R497" s="69"/>
      <c r="S497" s="107"/>
    </row>
    <row r="498" spans="6:19" s="1" customFormat="1" x14ac:dyDescent="0.2">
      <c r="F498" s="2"/>
      <c r="G498" s="2"/>
      <c r="H498" s="16"/>
      <c r="I498" s="18"/>
      <c r="L498" s="9"/>
      <c r="Q498" s="59"/>
      <c r="R498" s="69"/>
      <c r="S498" s="107"/>
    </row>
    <row r="499" spans="6:19" s="1" customFormat="1" x14ac:dyDescent="0.2">
      <c r="F499" s="2"/>
      <c r="G499" s="2"/>
      <c r="H499" s="16"/>
      <c r="I499" s="18"/>
      <c r="L499" s="9"/>
      <c r="Q499" s="59"/>
      <c r="R499" s="69"/>
      <c r="S499" s="107"/>
    </row>
    <row r="500" spans="6:19" s="1" customFormat="1" x14ac:dyDescent="0.2">
      <c r="F500" s="2"/>
      <c r="G500" s="2"/>
      <c r="H500" s="16"/>
      <c r="I500" s="18"/>
      <c r="L500" s="9"/>
      <c r="Q500" s="59"/>
      <c r="R500" s="69"/>
      <c r="S500" s="107"/>
    </row>
    <row r="501" spans="6:19" s="1" customFormat="1" x14ac:dyDescent="0.2">
      <c r="F501" s="2"/>
      <c r="G501" s="2"/>
      <c r="H501" s="16"/>
      <c r="I501" s="18"/>
      <c r="L501" s="9"/>
      <c r="Q501" s="59"/>
      <c r="R501" s="69"/>
      <c r="S501" s="107"/>
    </row>
    <row r="502" spans="6:19" s="1" customFormat="1" x14ac:dyDescent="0.2">
      <c r="F502" s="2"/>
      <c r="G502" s="2"/>
      <c r="H502" s="16"/>
      <c r="I502" s="18"/>
      <c r="L502" s="9"/>
      <c r="Q502" s="59"/>
      <c r="R502" s="69"/>
      <c r="S502" s="107"/>
    </row>
    <row r="503" spans="6:19" s="1" customFormat="1" x14ac:dyDescent="0.2">
      <c r="F503" s="2"/>
      <c r="G503" s="2"/>
      <c r="H503" s="16"/>
      <c r="I503" s="18"/>
      <c r="L503" s="9"/>
      <c r="Q503" s="59"/>
      <c r="R503" s="69"/>
      <c r="S503" s="107"/>
    </row>
    <row r="504" spans="6:19" s="1" customFormat="1" x14ac:dyDescent="0.2">
      <c r="F504" s="2"/>
      <c r="G504" s="2"/>
      <c r="H504" s="16"/>
      <c r="I504" s="18"/>
      <c r="L504" s="9"/>
      <c r="Q504" s="59"/>
      <c r="R504" s="69"/>
      <c r="S504" s="107"/>
    </row>
    <row r="505" spans="6:19" s="1" customFormat="1" x14ac:dyDescent="0.2">
      <c r="F505" s="2"/>
      <c r="G505" s="2"/>
      <c r="H505" s="16"/>
      <c r="I505" s="18"/>
      <c r="L505" s="9"/>
      <c r="Q505" s="59"/>
      <c r="R505" s="69"/>
      <c r="S505" s="107"/>
    </row>
    <row r="506" spans="6:19" s="1" customFormat="1" x14ac:dyDescent="0.2">
      <c r="F506" s="2"/>
      <c r="G506" s="2"/>
      <c r="H506" s="16"/>
      <c r="I506" s="18"/>
      <c r="L506" s="9"/>
      <c r="Q506" s="59"/>
      <c r="R506" s="69"/>
      <c r="S506" s="107"/>
    </row>
    <row r="507" spans="6:19" s="1" customFormat="1" x14ac:dyDescent="0.2">
      <c r="F507" s="2"/>
      <c r="G507" s="2"/>
      <c r="H507" s="16"/>
      <c r="I507" s="18"/>
      <c r="L507" s="9"/>
      <c r="Q507" s="59"/>
      <c r="R507" s="69"/>
      <c r="S507" s="107"/>
    </row>
    <row r="508" spans="6:19" s="1" customFormat="1" x14ac:dyDescent="0.2">
      <c r="F508" s="2"/>
      <c r="G508" s="2"/>
      <c r="H508" s="16"/>
      <c r="I508" s="18"/>
      <c r="L508" s="9"/>
      <c r="Q508" s="59"/>
      <c r="R508" s="69"/>
      <c r="S508" s="107"/>
    </row>
    <row r="509" spans="6:19" s="1" customFormat="1" x14ac:dyDescent="0.2">
      <c r="F509" s="2"/>
      <c r="G509" s="2"/>
      <c r="H509" s="16"/>
      <c r="I509" s="18"/>
      <c r="L509" s="9"/>
      <c r="Q509" s="59"/>
      <c r="R509" s="69"/>
      <c r="S509" s="107"/>
    </row>
    <row r="510" spans="6:19" s="1" customFormat="1" x14ac:dyDescent="0.2">
      <c r="F510" s="2"/>
      <c r="G510" s="2"/>
      <c r="H510" s="16"/>
      <c r="I510" s="18"/>
      <c r="L510" s="9"/>
      <c r="Q510" s="59"/>
      <c r="R510" s="69"/>
      <c r="S510" s="107"/>
    </row>
    <row r="511" spans="6:19" s="1" customFormat="1" x14ac:dyDescent="0.2">
      <c r="F511" s="2"/>
      <c r="G511" s="2"/>
      <c r="H511" s="16"/>
      <c r="I511" s="18"/>
      <c r="L511" s="9"/>
      <c r="Q511" s="59"/>
      <c r="R511" s="69"/>
      <c r="S511" s="107"/>
    </row>
    <row r="512" spans="6:19" s="1" customFormat="1" x14ac:dyDescent="0.2">
      <c r="F512" s="2"/>
      <c r="G512" s="2"/>
      <c r="H512" s="16"/>
      <c r="I512" s="18"/>
      <c r="L512" s="9"/>
      <c r="Q512" s="59"/>
      <c r="R512" s="69"/>
      <c r="S512" s="107"/>
    </row>
    <row r="513" spans="6:19" s="1" customFormat="1" x14ac:dyDescent="0.2">
      <c r="F513" s="2"/>
      <c r="G513" s="2"/>
      <c r="H513" s="16"/>
      <c r="I513" s="18"/>
      <c r="L513" s="9"/>
      <c r="Q513" s="59"/>
      <c r="R513" s="69"/>
      <c r="S513" s="107"/>
    </row>
    <row r="514" spans="6:19" s="1" customFormat="1" x14ac:dyDescent="0.2">
      <c r="F514" s="2"/>
      <c r="G514" s="2"/>
      <c r="H514" s="16"/>
      <c r="I514" s="18"/>
      <c r="L514" s="9"/>
      <c r="Q514" s="59"/>
      <c r="R514" s="69"/>
      <c r="S514" s="107"/>
    </row>
    <row r="515" spans="6:19" s="1" customFormat="1" x14ac:dyDescent="0.2">
      <c r="F515" s="2"/>
      <c r="G515" s="2"/>
      <c r="H515" s="16"/>
      <c r="I515" s="18"/>
      <c r="L515" s="9"/>
      <c r="Q515" s="59"/>
      <c r="R515" s="69"/>
      <c r="S515" s="107"/>
    </row>
    <row r="516" spans="6:19" s="1" customFormat="1" x14ac:dyDescent="0.2">
      <c r="F516" s="2"/>
      <c r="G516" s="2"/>
      <c r="H516" s="16"/>
      <c r="I516" s="18"/>
      <c r="L516" s="9"/>
      <c r="Q516" s="59"/>
      <c r="R516" s="69"/>
      <c r="S516" s="107"/>
    </row>
    <row r="517" spans="6:19" s="1" customFormat="1" x14ac:dyDescent="0.2">
      <c r="F517" s="2"/>
      <c r="G517" s="2"/>
      <c r="H517" s="16"/>
      <c r="I517" s="18"/>
      <c r="L517" s="9"/>
      <c r="Q517" s="59"/>
      <c r="R517" s="69"/>
      <c r="S517" s="107"/>
    </row>
    <row r="518" spans="6:19" s="1" customFormat="1" x14ac:dyDescent="0.2">
      <c r="F518" s="2"/>
      <c r="G518" s="2"/>
      <c r="H518" s="16"/>
      <c r="I518" s="18"/>
      <c r="L518" s="9"/>
      <c r="Q518" s="59"/>
      <c r="R518" s="69"/>
      <c r="S518" s="107"/>
    </row>
    <row r="519" spans="6:19" s="1" customFormat="1" x14ac:dyDescent="0.2">
      <c r="F519" s="2"/>
      <c r="G519" s="2"/>
      <c r="H519" s="16"/>
      <c r="I519" s="18"/>
      <c r="L519" s="9"/>
      <c r="Q519" s="59"/>
      <c r="R519" s="69"/>
      <c r="S519" s="107"/>
    </row>
    <row r="520" spans="6:19" s="1" customFormat="1" x14ac:dyDescent="0.2">
      <c r="F520" s="2"/>
      <c r="G520" s="2"/>
      <c r="H520" s="16"/>
      <c r="I520" s="18"/>
      <c r="L520" s="9"/>
      <c r="Q520" s="59"/>
      <c r="R520" s="69"/>
      <c r="S520" s="107"/>
    </row>
    <row r="521" spans="6:19" s="1" customFormat="1" x14ac:dyDescent="0.2">
      <c r="F521" s="2"/>
      <c r="G521" s="2"/>
      <c r="H521" s="16"/>
      <c r="I521" s="18"/>
      <c r="L521" s="9"/>
      <c r="Q521" s="59"/>
      <c r="R521" s="69"/>
      <c r="S521" s="107"/>
    </row>
    <row r="522" spans="6:19" s="1" customFormat="1" x14ac:dyDescent="0.2">
      <c r="F522" s="2"/>
      <c r="G522" s="2"/>
      <c r="H522" s="16"/>
      <c r="I522" s="18"/>
      <c r="L522" s="9"/>
      <c r="Q522" s="59"/>
      <c r="R522" s="69"/>
      <c r="S522" s="107"/>
    </row>
    <row r="523" spans="6:19" s="1" customFormat="1" x14ac:dyDescent="0.2">
      <c r="F523" s="2"/>
      <c r="G523" s="2"/>
      <c r="H523" s="16"/>
      <c r="I523" s="18"/>
      <c r="L523" s="9"/>
      <c r="Q523" s="59"/>
      <c r="R523" s="69"/>
      <c r="S523" s="107"/>
    </row>
    <row r="524" spans="6:19" s="1" customFormat="1" x14ac:dyDescent="0.2">
      <c r="F524" s="2"/>
      <c r="G524" s="2"/>
      <c r="H524" s="16"/>
      <c r="I524" s="18"/>
      <c r="L524" s="9"/>
      <c r="Q524" s="59"/>
      <c r="R524" s="69"/>
      <c r="S524" s="107"/>
    </row>
    <row r="525" spans="6:19" s="1" customFormat="1" x14ac:dyDescent="0.2">
      <c r="F525" s="2"/>
      <c r="G525" s="2"/>
      <c r="H525" s="16"/>
      <c r="I525" s="18"/>
      <c r="L525" s="9"/>
      <c r="Q525" s="59"/>
      <c r="R525" s="69"/>
      <c r="S525" s="107"/>
    </row>
    <row r="526" spans="6:19" s="1" customFormat="1" x14ac:dyDescent="0.2">
      <c r="F526" s="2"/>
      <c r="G526" s="2"/>
      <c r="H526" s="16"/>
      <c r="I526" s="18"/>
      <c r="L526" s="9"/>
      <c r="Q526" s="59"/>
      <c r="R526" s="69"/>
      <c r="S526" s="107"/>
    </row>
    <row r="527" spans="6:19" s="1" customFormat="1" x14ac:dyDescent="0.2">
      <c r="F527" s="2"/>
      <c r="G527" s="2"/>
      <c r="H527" s="16"/>
      <c r="I527" s="18"/>
      <c r="L527" s="9"/>
      <c r="Q527" s="59"/>
      <c r="R527" s="69"/>
      <c r="S527" s="107"/>
    </row>
    <row r="528" spans="6:19" s="1" customFormat="1" x14ac:dyDescent="0.2">
      <c r="F528" s="2"/>
      <c r="G528" s="2"/>
      <c r="H528" s="16"/>
      <c r="I528" s="18"/>
      <c r="L528" s="9"/>
      <c r="Q528" s="59"/>
      <c r="R528" s="69"/>
      <c r="S528" s="107"/>
    </row>
    <row r="529" spans="6:19" s="1" customFormat="1" x14ac:dyDescent="0.2">
      <c r="F529" s="2"/>
      <c r="G529" s="2"/>
      <c r="H529" s="16"/>
      <c r="I529" s="18"/>
      <c r="L529" s="9"/>
      <c r="Q529" s="59"/>
      <c r="R529" s="69"/>
      <c r="S529" s="107"/>
    </row>
    <row r="530" spans="6:19" s="1" customFormat="1" x14ac:dyDescent="0.2">
      <c r="F530" s="2"/>
      <c r="G530" s="2"/>
      <c r="H530" s="16"/>
      <c r="I530" s="18"/>
      <c r="L530" s="9"/>
      <c r="Q530" s="59"/>
      <c r="R530" s="69"/>
      <c r="S530" s="107"/>
    </row>
    <row r="531" spans="6:19" s="1" customFormat="1" x14ac:dyDescent="0.2">
      <c r="F531" s="2"/>
      <c r="G531" s="2"/>
      <c r="H531" s="16"/>
      <c r="I531" s="18"/>
      <c r="L531" s="9"/>
      <c r="Q531" s="59"/>
      <c r="R531" s="69"/>
      <c r="S531" s="107"/>
    </row>
    <row r="532" spans="6:19" s="1" customFormat="1" x14ac:dyDescent="0.2">
      <c r="F532" s="2"/>
      <c r="G532" s="2"/>
      <c r="H532" s="16"/>
      <c r="I532" s="18"/>
      <c r="L532" s="9"/>
      <c r="Q532" s="59"/>
      <c r="R532" s="69"/>
      <c r="S532" s="107"/>
    </row>
    <row r="533" spans="6:19" s="1" customFormat="1" x14ac:dyDescent="0.2">
      <c r="F533" s="2"/>
      <c r="G533" s="2"/>
      <c r="H533" s="16"/>
      <c r="I533" s="18"/>
      <c r="L533" s="9"/>
      <c r="Q533" s="59"/>
      <c r="R533" s="69"/>
      <c r="S533" s="107"/>
    </row>
    <row r="534" spans="6:19" s="1" customFormat="1" x14ac:dyDescent="0.2">
      <c r="F534" s="2"/>
      <c r="G534" s="2"/>
      <c r="H534" s="16"/>
      <c r="I534" s="18"/>
      <c r="L534" s="9"/>
      <c r="Q534" s="59"/>
      <c r="R534" s="69"/>
      <c r="S534" s="107"/>
    </row>
    <row r="535" spans="6:19" s="1" customFormat="1" x14ac:dyDescent="0.2">
      <c r="F535" s="2"/>
      <c r="G535" s="2"/>
      <c r="H535" s="16"/>
      <c r="I535" s="18"/>
      <c r="L535" s="9"/>
      <c r="Q535" s="59"/>
      <c r="R535" s="69"/>
      <c r="S535" s="107"/>
    </row>
    <row r="536" spans="6:19" s="1" customFormat="1" x14ac:dyDescent="0.2">
      <c r="F536" s="2"/>
      <c r="G536" s="2"/>
      <c r="H536" s="16"/>
      <c r="I536" s="18"/>
      <c r="L536" s="9"/>
      <c r="Q536" s="59"/>
      <c r="R536" s="69"/>
      <c r="S536" s="107"/>
    </row>
    <row r="537" spans="6:19" s="1" customFormat="1" x14ac:dyDescent="0.2">
      <c r="F537" s="2"/>
      <c r="G537" s="2"/>
      <c r="H537" s="16"/>
      <c r="I537" s="18"/>
      <c r="L537" s="9"/>
      <c r="Q537" s="59"/>
      <c r="R537" s="69"/>
      <c r="S537" s="107"/>
    </row>
    <row r="538" spans="6:19" s="1" customFormat="1" x14ac:dyDescent="0.2">
      <c r="F538" s="2"/>
      <c r="G538" s="2"/>
      <c r="H538" s="16"/>
      <c r="I538" s="18"/>
      <c r="L538" s="9"/>
      <c r="Q538" s="59"/>
      <c r="R538" s="69"/>
      <c r="S538" s="107"/>
    </row>
    <row r="539" spans="6:19" s="1" customFormat="1" x14ac:dyDescent="0.2">
      <c r="F539" s="2"/>
      <c r="G539" s="2"/>
      <c r="H539" s="16"/>
      <c r="I539" s="18"/>
      <c r="L539" s="9"/>
      <c r="Q539" s="59"/>
      <c r="R539" s="69"/>
      <c r="S539" s="107"/>
    </row>
    <row r="540" spans="6:19" s="1" customFormat="1" x14ac:dyDescent="0.2">
      <c r="F540" s="2"/>
      <c r="G540" s="2"/>
      <c r="H540" s="16"/>
      <c r="I540" s="18"/>
      <c r="L540" s="9"/>
      <c r="Q540" s="59"/>
      <c r="R540" s="69"/>
      <c r="S540" s="107"/>
    </row>
    <row r="541" spans="6:19" s="1" customFormat="1" x14ac:dyDescent="0.2">
      <c r="F541" s="2"/>
      <c r="G541" s="2"/>
      <c r="H541" s="16"/>
      <c r="I541" s="18"/>
      <c r="L541" s="9"/>
      <c r="Q541" s="59"/>
      <c r="R541" s="69"/>
      <c r="S541" s="107"/>
    </row>
    <row r="542" spans="6:19" s="1" customFormat="1" x14ac:dyDescent="0.2">
      <c r="F542" s="2"/>
      <c r="G542" s="2"/>
      <c r="H542" s="16"/>
      <c r="I542" s="18"/>
      <c r="L542" s="9"/>
      <c r="Q542" s="59"/>
      <c r="R542" s="69"/>
      <c r="S542" s="107"/>
    </row>
    <row r="543" spans="6:19" s="1" customFormat="1" x14ac:dyDescent="0.2">
      <c r="F543" s="2"/>
      <c r="G543" s="2"/>
      <c r="H543" s="16"/>
      <c r="I543" s="18"/>
      <c r="L543" s="9"/>
      <c r="Q543" s="59"/>
      <c r="R543" s="69"/>
      <c r="S543" s="107"/>
    </row>
    <row r="544" spans="6:19" s="1" customFormat="1" x14ac:dyDescent="0.2">
      <c r="F544" s="2"/>
      <c r="G544" s="2"/>
      <c r="H544" s="16"/>
      <c r="I544" s="18"/>
      <c r="L544" s="9"/>
      <c r="Q544" s="59"/>
      <c r="R544" s="69"/>
      <c r="S544" s="107"/>
    </row>
    <row r="545" spans="6:19" s="1" customFormat="1" x14ac:dyDescent="0.2">
      <c r="F545" s="2"/>
      <c r="G545" s="2"/>
      <c r="H545" s="16"/>
      <c r="I545" s="18"/>
      <c r="L545" s="9"/>
      <c r="Q545" s="59"/>
      <c r="R545" s="69"/>
      <c r="S545" s="107"/>
    </row>
    <row r="546" spans="6:19" s="1" customFormat="1" x14ac:dyDescent="0.2">
      <c r="F546" s="2"/>
      <c r="G546" s="2"/>
      <c r="H546" s="16"/>
      <c r="I546" s="18"/>
      <c r="L546" s="9"/>
      <c r="Q546" s="59"/>
      <c r="R546" s="69"/>
      <c r="S546" s="107"/>
    </row>
    <row r="547" spans="6:19" s="1" customFormat="1" x14ac:dyDescent="0.2">
      <c r="F547" s="2"/>
      <c r="G547" s="2"/>
      <c r="H547" s="16"/>
      <c r="I547" s="18"/>
      <c r="L547" s="9"/>
      <c r="Q547" s="59"/>
      <c r="R547" s="69"/>
      <c r="S547" s="107"/>
    </row>
    <row r="548" spans="6:19" s="1" customFormat="1" x14ac:dyDescent="0.2">
      <c r="F548" s="2"/>
      <c r="G548" s="2"/>
      <c r="H548" s="16"/>
      <c r="I548" s="18"/>
      <c r="L548" s="9"/>
      <c r="Q548" s="59"/>
      <c r="R548" s="69"/>
      <c r="S548" s="107"/>
    </row>
    <row r="549" spans="6:19" s="1" customFormat="1" x14ac:dyDescent="0.2">
      <c r="F549" s="2"/>
      <c r="G549" s="2"/>
      <c r="H549" s="16"/>
      <c r="I549" s="18"/>
      <c r="L549" s="9"/>
      <c r="Q549" s="59"/>
      <c r="R549" s="69"/>
      <c r="S549" s="107"/>
    </row>
    <row r="550" spans="6:19" s="1" customFormat="1" x14ac:dyDescent="0.2">
      <c r="F550" s="2"/>
      <c r="G550" s="2"/>
      <c r="H550" s="16"/>
      <c r="I550" s="18"/>
      <c r="L550" s="9"/>
      <c r="Q550" s="59"/>
      <c r="R550" s="69"/>
      <c r="S550" s="107"/>
    </row>
    <row r="551" spans="6:19" s="1" customFormat="1" x14ac:dyDescent="0.2">
      <c r="F551" s="2"/>
      <c r="G551" s="2"/>
      <c r="H551" s="16"/>
      <c r="I551" s="18"/>
      <c r="L551" s="9"/>
      <c r="Q551" s="59"/>
      <c r="R551" s="69"/>
      <c r="S551" s="107"/>
    </row>
    <row r="552" spans="6:19" s="1" customFormat="1" x14ac:dyDescent="0.2">
      <c r="F552" s="2"/>
      <c r="G552" s="2"/>
      <c r="H552" s="16"/>
      <c r="I552" s="18"/>
      <c r="L552" s="9"/>
      <c r="Q552" s="59"/>
      <c r="R552" s="69"/>
      <c r="S552" s="107"/>
    </row>
    <row r="553" spans="6:19" s="1" customFormat="1" x14ac:dyDescent="0.2">
      <c r="F553" s="2"/>
      <c r="G553" s="2"/>
      <c r="H553" s="16"/>
      <c r="I553" s="18"/>
      <c r="L553" s="9"/>
      <c r="Q553" s="59"/>
      <c r="R553" s="69"/>
      <c r="S553" s="107"/>
    </row>
    <row r="554" spans="6:19" s="1" customFormat="1" x14ac:dyDescent="0.2">
      <c r="F554" s="2"/>
      <c r="G554" s="2"/>
      <c r="H554" s="16"/>
      <c r="I554" s="18"/>
      <c r="L554" s="9"/>
      <c r="Q554" s="59"/>
      <c r="R554" s="69"/>
      <c r="S554" s="107"/>
    </row>
    <row r="555" spans="6:19" s="1" customFormat="1" x14ac:dyDescent="0.2">
      <c r="F555" s="2"/>
      <c r="G555" s="2"/>
      <c r="H555" s="16"/>
      <c r="I555" s="18"/>
      <c r="L555" s="9"/>
      <c r="Q555" s="59"/>
      <c r="R555" s="69"/>
      <c r="S555" s="107"/>
    </row>
    <row r="556" spans="6:19" s="1" customFormat="1" x14ac:dyDescent="0.2">
      <c r="F556" s="2"/>
      <c r="G556" s="2"/>
      <c r="H556" s="16"/>
      <c r="I556" s="18"/>
      <c r="L556" s="9"/>
      <c r="Q556" s="59"/>
      <c r="R556" s="69"/>
      <c r="S556" s="107"/>
    </row>
    <row r="557" spans="6:19" s="1" customFormat="1" x14ac:dyDescent="0.2">
      <c r="F557" s="2"/>
      <c r="G557" s="2"/>
      <c r="H557" s="16"/>
      <c r="I557" s="18"/>
      <c r="L557" s="9"/>
      <c r="Q557" s="59"/>
      <c r="R557" s="69"/>
      <c r="S557" s="107"/>
    </row>
    <row r="558" spans="6:19" s="1" customFormat="1" x14ac:dyDescent="0.2">
      <c r="F558" s="2"/>
      <c r="G558" s="2"/>
      <c r="H558" s="16"/>
      <c r="I558" s="18"/>
      <c r="L558" s="9"/>
      <c r="Q558" s="59"/>
      <c r="R558" s="69"/>
      <c r="S558" s="107"/>
    </row>
    <row r="559" spans="6:19" s="1" customFormat="1" x14ac:dyDescent="0.2">
      <c r="F559" s="2"/>
      <c r="G559" s="2"/>
      <c r="H559" s="16"/>
      <c r="I559" s="18"/>
      <c r="L559" s="9"/>
      <c r="Q559" s="59"/>
      <c r="R559" s="69"/>
      <c r="S559" s="107"/>
    </row>
    <row r="560" spans="6:19" s="1" customFormat="1" x14ac:dyDescent="0.2">
      <c r="F560" s="2"/>
      <c r="G560" s="2"/>
      <c r="H560" s="16"/>
      <c r="I560" s="18"/>
      <c r="L560" s="9"/>
      <c r="Q560" s="59"/>
      <c r="R560" s="69"/>
      <c r="S560" s="107"/>
    </row>
    <row r="561" spans="6:19" s="1" customFormat="1" x14ac:dyDescent="0.2">
      <c r="F561" s="2"/>
      <c r="G561" s="2"/>
      <c r="H561" s="16"/>
      <c r="I561" s="18"/>
      <c r="L561" s="9"/>
      <c r="Q561" s="59"/>
      <c r="R561" s="69"/>
      <c r="S561" s="107"/>
    </row>
    <row r="562" spans="6:19" s="1" customFormat="1" x14ac:dyDescent="0.2">
      <c r="F562" s="2"/>
      <c r="G562" s="2"/>
      <c r="H562" s="16"/>
      <c r="I562" s="18"/>
      <c r="L562" s="9"/>
      <c r="Q562" s="59"/>
      <c r="R562" s="69"/>
      <c r="S562" s="107"/>
    </row>
    <row r="563" spans="6:19" s="1" customFormat="1" x14ac:dyDescent="0.2">
      <c r="F563" s="2"/>
      <c r="G563" s="2"/>
      <c r="H563" s="16"/>
      <c r="I563" s="18"/>
      <c r="L563" s="9"/>
      <c r="Q563" s="59"/>
      <c r="R563" s="69"/>
      <c r="S563" s="107"/>
    </row>
    <row r="564" spans="6:19" s="1" customFormat="1" x14ac:dyDescent="0.2">
      <c r="F564" s="2"/>
      <c r="G564" s="2"/>
      <c r="H564" s="16"/>
      <c r="I564" s="18"/>
      <c r="L564" s="9"/>
      <c r="Q564" s="59"/>
      <c r="R564" s="69"/>
      <c r="S564" s="107"/>
    </row>
    <row r="565" spans="6:19" s="1" customFormat="1" x14ac:dyDescent="0.2">
      <c r="F565" s="2"/>
      <c r="G565" s="2"/>
      <c r="H565" s="16"/>
      <c r="I565" s="18"/>
      <c r="L565" s="9"/>
      <c r="Q565" s="59"/>
      <c r="R565" s="69"/>
      <c r="S565" s="107"/>
    </row>
    <row r="566" spans="6:19" s="1" customFormat="1" x14ac:dyDescent="0.2">
      <c r="F566" s="2"/>
      <c r="G566" s="2"/>
      <c r="H566" s="16"/>
      <c r="I566" s="18"/>
      <c r="L566" s="9"/>
      <c r="Q566" s="59"/>
      <c r="R566" s="69"/>
      <c r="S566" s="107"/>
    </row>
    <row r="567" spans="6:19" s="1" customFormat="1" x14ac:dyDescent="0.2">
      <c r="F567" s="2"/>
      <c r="G567" s="2"/>
      <c r="H567" s="16"/>
      <c r="I567" s="18"/>
      <c r="L567" s="9"/>
      <c r="Q567" s="59"/>
      <c r="R567" s="69"/>
      <c r="S567" s="107"/>
    </row>
    <row r="568" spans="6:19" s="1" customFormat="1" x14ac:dyDescent="0.2">
      <c r="F568" s="2"/>
      <c r="G568" s="2"/>
      <c r="H568" s="16"/>
      <c r="I568" s="18"/>
      <c r="L568" s="9"/>
      <c r="Q568" s="59"/>
      <c r="R568" s="69"/>
      <c r="S568" s="107"/>
    </row>
    <row r="569" spans="6:19" s="1" customFormat="1" x14ac:dyDescent="0.2">
      <c r="F569" s="2"/>
      <c r="G569" s="2"/>
      <c r="H569" s="16"/>
      <c r="I569" s="18"/>
      <c r="L569" s="9"/>
      <c r="Q569" s="59"/>
      <c r="R569" s="69"/>
      <c r="S569" s="107"/>
    </row>
    <row r="570" spans="6:19" s="1" customFormat="1" x14ac:dyDescent="0.2">
      <c r="F570" s="2"/>
      <c r="G570" s="2"/>
      <c r="H570" s="16"/>
      <c r="I570" s="18"/>
      <c r="L570" s="9"/>
      <c r="Q570" s="59"/>
      <c r="R570" s="69"/>
      <c r="S570" s="107"/>
    </row>
    <row r="571" spans="6:19" s="1" customFormat="1" x14ac:dyDescent="0.2">
      <c r="F571" s="2"/>
      <c r="G571" s="2"/>
      <c r="H571" s="16"/>
      <c r="I571" s="18"/>
      <c r="L571" s="9"/>
      <c r="Q571" s="59"/>
      <c r="R571" s="69"/>
      <c r="S571" s="107"/>
    </row>
    <row r="572" spans="6:19" s="1" customFormat="1" x14ac:dyDescent="0.2">
      <c r="F572" s="2"/>
      <c r="G572" s="2"/>
      <c r="H572" s="16"/>
      <c r="I572" s="18"/>
      <c r="L572" s="9"/>
      <c r="Q572" s="59"/>
      <c r="R572" s="69"/>
      <c r="S572" s="107"/>
    </row>
    <row r="573" spans="6:19" s="1" customFormat="1" x14ac:dyDescent="0.2">
      <c r="F573" s="2"/>
      <c r="G573" s="2"/>
      <c r="H573" s="16"/>
      <c r="I573" s="18"/>
      <c r="L573" s="9"/>
      <c r="Q573" s="59"/>
      <c r="R573" s="69"/>
      <c r="S573" s="107"/>
    </row>
    <row r="574" spans="6:19" s="1" customFormat="1" x14ac:dyDescent="0.2">
      <c r="F574" s="2"/>
      <c r="G574" s="2"/>
      <c r="H574" s="16"/>
      <c r="I574" s="18"/>
      <c r="L574" s="9"/>
      <c r="Q574" s="59"/>
      <c r="R574" s="69"/>
      <c r="S574" s="107"/>
    </row>
    <row r="575" spans="6:19" s="1" customFormat="1" x14ac:dyDescent="0.2">
      <c r="F575" s="2"/>
      <c r="G575" s="2"/>
      <c r="H575" s="16"/>
      <c r="I575" s="18"/>
      <c r="L575" s="9"/>
      <c r="Q575" s="59"/>
      <c r="R575" s="69"/>
      <c r="S575" s="107"/>
    </row>
    <row r="576" spans="6:19" s="1" customFormat="1" x14ac:dyDescent="0.2">
      <c r="F576" s="2"/>
      <c r="G576" s="2"/>
      <c r="H576" s="16"/>
      <c r="I576" s="18"/>
      <c r="L576" s="9"/>
      <c r="Q576" s="59"/>
      <c r="R576" s="69"/>
      <c r="S576" s="107"/>
    </row>
    <row r="577" spans="6:19" s="1" customFormat="1" x14ac:dyDescent="0.2">
      <c r="F577" s="2"/>
      <c r="G577" s="2"/>
      <c r="H577" s="16"/>
      <c r="I577" s="18"/>
      <c r="L577" s="9"/>
      <c r="Q577" s="59"/>
      <c r="R577" s="69"/>
      <c r="S577" s="107"/>
    </row>
    <row r="578" spans="6:19" s="1" customFormat="1" x14ac:dyDescent="0.2">
      <c r="F578" s="2"/>
      <c r="G578" s="2"/>
      <c r="H578" s="16"/>
      <c r="I578" s="18"/>
      <c r="L578" s="9"/>
      <c r="Q578" s="59"/>
      <c r="R578" s="69"/>
      <c r="S578" s="107"/>
    </row>
    <row r="579" spans="6:19" s="1" customFormat="1" x14ac:dyDescent="0.2">
      <c r="F579" s="2"/>
      <c r="G579" s="2"/>
      <c r="H579" s="16"/>
      <c r="I579" s="18"/>
      <c r="L579" s="9"/>
      <c r="Q579" s="59"/>
      <c r="R579" s="69"/>
      <c r="S579" s="107"/>
    </row>
    <row r="580" spans="6:19" s="1" customFormat="1" x14ac:dyDescent="0.2">
      <c r="F580" s="2"/>
      <c r="G580" s="2"/>
      <c r="H580" s="16"/>
      <c r="I580" s="18"/>
      <c r="L580" s="9"/>
      <c r="Q580" s="59"/>
      <c r="R580" s="69"/>
      <c r="S580" s="107"/>
    </row>
    <row r="581" spans="6:19" s="1" customFormat="1" x14ac:dyDescent="0.2">
      <c r="F581" s="2"/>
      <c r="G581" s="2"/>
      <c r="H581" s="16"/>
      <c r="I581" s="18"/>
      <c r="L581" s="9"/>
      <c r="Q581" s="59"/>
      <c r="R581" s="69"/>
      <c r="S581" s="107"/>
    </row>
    <row r="582" spans="6:19" s="1" customFormat="1" x14ac:dyDescent="0.2">
      <c r="F582" s="2"/>
      <c r="G582" s="2"/>
      <c r="H582" s="16"/>
      <c r="I582" s="18"/>
      <c r="L582" s="9"/>
      <c r="Q582" s="59"/>
      <c r="R582" s="69"/>
      <c r="S582" s="107"/>
    </row>
    <row r="583" spans="6:19" s="1" customFormat="1" x14ac:dyDescent="0.2">
      <c r="F583" s="2"/>
      <c r="G583" s="2"/>
      <c r="H583" s="16"/>
      <c r="I583" s="18"/>
      <c r="L583" s="9"/>
      <c r="Q583" s="59"/>
      <c r="R583" s="69"/>
      <c r="S583" s="107"/>
    </row>
    <row r="584" spans="6:19" s="1" customFormat="1" x14ac:dyDescent="0.2">
      <c r="F584" s="2"/>
      <c r="G584" s="2"/>
      <c r="H584" s="16"/>
      <c r="I584" s="18"/>
      <c r="L584" s="9"/>
      <c r="Q584" s="59"/>
      <c r="R584" s="69"/>
      <c r="S584" s="107"/>
    </row>
    <row r="585" spans="6:19" s="1" customFormat="1" x14ac:dyDescent="0.2">
      <c r="F585" s="2"/>
      <c r="G585" s="2"/>
      <c r="H585" s="16"/>
      <c r="I585" s="18"/>
      <c r="L585" s="9"/>
      <c r="Q585" s="59"/>
      <c r="R585" s="69"/>
      <c r="S585" s="107"/>
    </row>
    <row r="586" spans="6:19" s="1" customFormat="1" x14ac:dyDescent="0.2">
      <c r="F586" s="2"/>
      <c r="G586" s="2"/>
      <c r="H586" s="16"/>
      <c r="I586" s="18"/>
      <c r="L586" s="9"/>
      <c r="Q586" s="59"/>
      <c r="R586" s="69"/>
      <c r="S586" s="107"/>
    </row>
    <row r="587" spans="6:19" s="1" customFormat="1" x14ac:dyDescent="0.2">
      <c r="F587" s="2"/>
      <c r="G587" s="2"/>
      <c r="H587" s="16"/>
      <c r="I587" s="18"/>
      <c r="L587" s="9"/>
      <c r="Q587" s="59"/>
      <c r="R587" s="69"/>
      <c r="S587" s="107"/>
    </row>
    <row r="588" spans="6:19" s="1" customFormat="1" x14ac:dyDescent="0.2">
      <c r="F588" s="2"/>
      <c r="G588" s="2"/>
      <c r="H588" s="16"/>
      <c r="I588" s="18"/>
      <c r="L588" s="9"/>
      <c r="Q588" s="59"/>
      <c r="R588" s="69"/>
      <c r="S588" s="107"/>
    </row>
    <row r="589" spans="6:19" s="1" customFormat="1" x14ac:dyDescent="0.2">
      <c r="F589" s="2"/>
      <c r="G589" s="2"/>
      <c r="H589" s="16"/>
      <c r="I589" s="18"/>
      <c r="L589" s="9"/>
      <c r="Q589" s="59"/>
      <c r="R589" s="69"/>
      <c r="S589" s="107"/>
    </row>
    <row r="590" spans="6:19" s="1" customFormat="1" x14ac:dyDescent="0.2">
      <c r="F590" s="2"/>
      <c r="G590" s="2"/>
      <c r="H590" s="16"/>
      <c r="I590" s="18"/>
      <c r="L590" s="9"/>
      <c r="Q590" s="59"/>
      <c r="R590" s="69"/>
      <c r="S590" s="107"/>
    </row>
    <row r="591" spans="6:19" s="1" customFormat="1" x14ac:dyDescent="0.2">
      <c r="F591" s="2"/>
      <c r="G591" s="2"/>
      <c r="H591" s="16"/>
      <c r="I591" s="18"/>
      <c r="L591" s="9"/>
      <c r="Q591" s="59"/>
      <c r="R591" s="69"/>
      <c r="S591" s="107"/>
    </row>
    <row r="592" spans="6:19" s="1" customFormat="1" x14ac:dyDescent="0.2">
      <c r="F592" s="2"/>
      <c r="G592" s="2"/>
      <c r="H592" s="16"/>
      <c r="I592" s="18"/>
      <c r="L592" s="9"/>
      <c r="Q592" s="59"/>
      <c r="R592" s="69"/>
      <c r="S592" s="107"/>
    </row>
    <row r="593" spans="6:19" s="1" customFormat="1" x14ac:dyDescent="0.2">
      <c r="F593" s="2"/>
      <c r="G593" s="2"/>
      <c r="H593" s="16"/>
      <c r="I593" s="18"/>
      <c r="L593" s="9"/>
      <c r="Q593" s="59"/>
      <c r="R593" s="69"/>
      <c r="S593" s="107"/>
    </row>
    <row r="594" spans="6:19" s="1" customFormat="1" x14ac:dyDescent="0.2">
      <c r="F594" s="2"/>
      <c r="G594" s="2"/>
      <c r="H594" s="16"/>
      <c r="I594" s="18"/>
      <c r="L594" s="9"/>
      <c r="Q594" s="59"/>
      <c r="R594" s="69"/>
      <c r="S594" s="107"/>
    </row>
    <row r="595" spans="6:19" s="1" customFormat="1" x14ac:dyDescent="0.2">
      <c r="F595" s="2"/>
      <c r="G595" s="2"/>
      <c r="H595" s="16"/>
      <c r="I595" s="18"/>
      <c r="L595" s="9"/>
      <c r="Q595" s="59"/>
      <c r="R595" s="69"/>
      <c r="S595" s="107"/>
    </row>
    <row r="596" spans="6:19" s="1" customFormat="1" x14ac:dyDescent="0.2">
      <c r="F596" s="2"/>
      <c r="G596" s="2"/>
      <c r="H596" s="16"/>
      <c r="I596" s="18"/>
      <c r="L596" s="9"/>
      <c r="Q596" s="59"/>
      <c r="R596" s="69"/>
      <c r="S596" s="107"/>
    </row>
    <row r="597" spans="6:19" s="1" customFormat="1" x14ac:dyDescent="0.2">
      <c r="F597" s="2"/>
      <c r="G597" s="2"/>
      <c r="H597" s="16"/>
      <c r="I597" s="18"/>
      <c r="L597" s="9"/>
      <c r="Q597" s="59"/>
      <c r="R597" s="69"/>
      <c r="S597" s="107"/>
    </row>
    <row r="598" spans="6:19" s="1" customFormat="1" x14ac:dyDescent="0.2">
      <c r="F598" s="2"/>
      <c r="G598" s="2"/>
      <c r="H598" s="16"/>
      <c r="I598" s="18"/>
      <c r="L598" s="9"/>
      <c r="Q598" s="59"/>
      <c r="R598" s="69"/>
      <c r="S598" s="107"/>
    </row>
    <row r="599" spans="6:19" s="1" customFormat="1" x14ac:dyDescent="0.2">
      <c r="F599" s="2"/>
      <c r="G599" s="2"/>
      <c r="H599" s="16"/>
      <c r="I599" s="18"/>
      <c r="L599" s="9"/>
      <c r="Q599" s="59"/>
      <c r="R599" s="69"/>
      <c r="S599" s="107"/>
    </row>
    <row r="600" spans="6:19" s="1" customFormat="1" x14ac:dyDescent="0.2">
      <c r="F600" s="2"/>
      <c r="G600" s="2"/>
      <c r="H600" s="16"/>
      <c r="I600" s="18"/>
      <c r="L600" s="9"/>
      <c r="Q600" s="59"/>
      <c r="R600" s="69"/>
      <c r="S600" s="107"/>
    </row>
    <row r="601" spans="6:19" s="1" customFormat="1" x14ac:dyDescent="0.2">
      <c r="F601" s="2"/>
      <c r="G601" s="2"/>
      <c r="H601" s="16"/>
      <c r="I601" s="18"/>
      <c r="L601" s="9"/>
      <c r="Q601" s="59"/>
      <c r="R601" s="69"/>
      <c r="S601" s="107"/>
    </row>
    <row r="602" spans="6:19" s="1" customFormat="1" x14ac:dyDescent="0.2">
      <c r="F602" s="2"/>
      <c r="G602" s="2"/>
      <c r="H602" s="16"/>
      <c r="I602" s="18"/>
      <c r="L602" s="9"/>
      <c r="Q602" s="59"/>
      <c r="R602" s="69"/>
      <c r="S602" s="107"/>
    </row>
    <row r="603" spans="6:19" s="1" customFormat="1" x14ac:dyDescent="0.2">
      <c r="F603" s="2"/>
      <c r="G603" s="2"/>
      <c r="H603" s="16"/>
      <c r="I603" s="18"/>
      <c r="L603" s="9"/>
      <c r="Q603" s="59"/>
      <c r="R603" s="69"/>
      <c r="S603" s="107"/>
    </row>
    <row r="604" spans="6:19" s="1" customFormat="1" x14ac:dyDescent="0.2">
      <c r="F604" s="2"/>
      <c r="G604" s="2"/>
      <c r="H604" s="16"/>
      <c r="I604" s="18"/>
      <c r="L604" s="9"/>
      <c r="Q604" s="59"/>
      <c r="R604" s="69"/>
      <c r="S604" s="107"/>
    </row>
    <row r="605" spans="6:19" s="1" customFormat="1" x14ac:dyDescent="0.2">
      <c r="F605" s="2"/>
      <c r="G605" s="2"/>
      <c r="H605" s="16"/>
      <c r="I605" s="18"/>
      <c r="L605" s="9"/>
      <c r="Q605" s="59"/>
      <c r="R605" s="69"/>
      <c r="S605" s="107"/>
    </row>
    <row r="606" spans="6:19" s="1" customFormat="1" x14ac:dyDescent="0.2">
      <c r="F606" s="2"/>
      <c r="G606" s="2"/>
      <c r="H606" s="16"/>
      <c r="I606" s="18"/>
      <c r="L606" s="9"/>
      <c r="Q606" s="59"/>
      <c r="R606" s="69"/>
      <c r="S606" s="107"/>
    </row>
    <row r="607" spans="6:19" s="1" customFormat="1" x14ac:dyDescent="0.2">
      <c r="F607" s="2"/>
      <c r="G607" s="2"/>
      <c r="H607" s="16"/>
      <c r="I607" s="18"/>
      <c r="L607" s="9"/>
      <c r="Q607" s="59"/>
      <c r="R607" s="69"/>
      <c r="S607" s="107"/>
    </row>
    <row r="608" spans="6:19" s="1" customFormat="1" x14ac:dyDescent="0.2">
      <c r="F608" s="2"/>
      <c r="G608" s="2"/>
      <c r="H608" s="16"/>
      <c r="I608" s="18"/>
      <c r="L608" s="9"/>
      <c r="Q608" s="59"/>
      <c r="R608" s="69"/>
      <c r="S608" s="107"/>
    </row>
    <row r="609" spans="6:19" s="1" customFormat="1" x14ac:dyDescent="0.2">
      <c r="F609" s="2"/>
      <c r="G609" s="2"/>
      <c r="H609" s="16"/>
      <c r="I609" s="18"/>
      <c r="L609" s="9"/>
      <c r="Q609" s="59"/>
      <c r="R609" s="69"/>
      <c r="S609" s="107"/>
    </row>
    <row r="610" spans="6:19" s="1" customFormat="1" x14ac:dyDescent="0.2">
      <c r="F610" s="2"/>
      <c r="G610" s="2"/>
      <c r="H610" s="16"/>
      <c r="I610" s="18"/>
      <c r="L610" s="9"/>
      <c r="Q610" s="59"/>
      <c r="R610" s="69"/>
      <c r="S610" s="107"/>
    </row>
    <row r="611" spans="6:19" s="1" customFormat="1" x14ac:dyDescent="0.2">
      <c r="F611" s="2"/>
      <c r="G611" s="2"/>
      <c r="H611" s="16"/>
      <c r="I611" s="18"/>
      <c r="L611" s="9"/>
      <c r="Q611" s="59"/>
      <c r="R611" s="69"/>
      <c r="S611" s="107"/>
    </row>
    <row r="612" spans="6:19" s="1" customFormat="1" x14ac:dyDescent="0.2">
      <c r="F612" s="2"/>
      <c r="G612" s="2"/>
      <c r="H612" s="16"/>
      <c r="I612" s="18"/>
      <c r="L612" s="9"/>
      <c r="Q612" s="59"/>
      <c r="R612" s="69"/>
      <c r="S612" s="107"/>
    </row>
    <row r="613" spans="6:19" s="1" customFormat="1" x14ac:dyDescent="0.2">
      <c r="F613" s="2"/>
      <c r="G613" s="2"/>
      <c r="H613" s="16"/>
      <c r="I613" s="18"/>
      <c r="L613" s="9"/>
      <c r="Q613" s="59"/>
      <c r="R613" s="69"/>
      <c r="S613" s="107"/>
    </row>
    <row r="614" spans="6:19" s="1" customFormat="1" x14ac:dyDescent="0.2">
      <c r="F614" s="2"/>
      <c r="G614" s="2"/>
      <c r="H614" s="16"/>
      <c r="I614" s="18"/>
      <c r="L614" s="9"/>
      <c r="Q614" s="59"/>
      <c r="R614" s="69"/>
      <c r="S614" s="107"/>
    </row>
    <row r="615" spans="6:19" s="1" customFormat="1" x14ac:dyDescent="0.2">
      <c r="F615" s="2"/>
      <c r="G615" s="2"/>
      <c r="H615" s="16"/>
      <c r="I615" s="18"/>
      <c r="L615" s="9"/>
      <c r="Q615" s="59"/>
      <c r="R615" s="69"/>
      <c r="S615" s="107"/>
    </row>
    <row r="616" spans="6:19" s="1" customFormat="1" x14ac:dyDescent="0.2">
      <c r="F616" s="2"/>
      <c r="G616" s="2"/>
      <c r="H616" s="16"/>
      <c r="I616" s="18"/>
      <c r="L616" s="9"/>
      <c r="Q616" s="59"/>
      <c r="R616" s="69"/>
      <c r="S616" s="107"/>
    </row>
    <row r="617" spans="6:19" s="1" customFormat="1" x14ac:dyDescent="0.2">
      <c r="F617" s="2"/>
      <c r="G617" s="2"/>
      <c r="H617" s="16"/>
      <c r="I617" s="18"/>
      <c r="L617" s="9"/>
      <c r="Q617" s="59"/>
      <c r="R617" s="69"/>
      <c r="S617" s="107"/>
    </row>
    <row r="618" spans="6:19" s="1" customFormat="1" x14ac:dyDescent="0.2">
      <c r="F618" s="2"/>
      <c r="G618" s="2"/>
      <c r="H618" s="16"/>
      <c r="I618" s="18"/>
      <c r="L618" s="9"/>
      <c r="Q618" s="59"/>
      <c r="R618" s="69"/>
      <c r="S618" s="107"/>
    </row>
    <row r="619" spans="6:19" s="1" customFormat="1" x14ac:dyDescent="0.2">
      <c r="F619" s="2"/>
      <c r="G619" s="2"/>
      <c r="H619" s="16"/>
      <c r="I619" s="18"/>
      <c r="L619" s="9"/>
      <c r="Q619" s="59"/>
      <c r="R619" s="69"/>
      <c r="S619" s="107"/>
    </row>
    <row r="620" spans="6:19" s="1" customFormat="1" x14ac:dyDescent="0.2">
      <c r="F620" s="2"/>
      <c r="G620" s="2"/>
      <c r="H620" s="16"/>
      <c r="I620" s="18"/>
      <c r="L620" s="9"/>
      <c r="Q620" s="59"/>
      <c r="R620" s="69"/>
      <c r="S620" s="107"/>
    </row>
    <row r="621" spans="6:19" s="1" customFormat="1" x14ac:dyDescent="0.2">
      <c r="F621" s="2"/>
      <c r="G621" s="2"/>
      <c r="H621" s="16"/>
      <c r="I621" s="18"/>
      <c r="L621" s="9"/>
      <c r="Q621" s="59"/>
      <c r="R621" s="69"/>
      <c r="S621" s="107"/>
    </row>
    <row r="622" spans="6:19" s="1" customFormat="1" x14ac:dyDescent="0.2">
      <c r="F622" s="2"/>
      <c r="G622" s="2"/>
      <c r="H622" s="16"/>
      <c r="I622" s="18"/>
      <c r="L622" s="9"/>
      <c r="Q622" s="59"/>
      <c r="R622" s="69"/>
      <c r="S622" s="107"/>
    </row>
    <row r="623" spans="6:19" s="1" customFormat="1" x14ac:dyDescent="0.2">
      <c r="F623" s="2"/>
      <c r="G623" s="2"/>
      <c r="H623" s="16"/>
      <c r="I623" s="18"/>
      <c r="L623" s="9"/>
      <c r="Q623" s="59"/>
      <c r="R623" s="69"/>
      <c r="S623" s="107"/>
    </row>
    <row r="624" spans="6:19" s="1" customFormat="1" x14ac:dyDescent="0.2">
      <c r="F624" s="2"/>
      <c r="G624" s="2"/>
      <c r="H624" s="16"/>
      <c r="I624" s="18"/>
      <c r="L624" s="9"/>
      <c r="Q624" s="59"/>
      <c r="R624" s="69"/>
      <c r="S624" s="107"/>
    </row>
    <row r="625" spans="6:19" s="1" customFormat="1" x14ac:dyDescent="0.2">
      <c r="F625" s="2"/>
      <c r="G625" s="2"/>
      <c r="H625" s="16"/>
      <c r="I625" s="18"/>
      <c r="L625" s="9"/>
      <c r="Q625" s="59"/>
      <c r="R625" s="69"/>
      <c r="S625" s="107"/>
    </row>
    <row r="626" spans="6:19" s="1" customFormat="1" x14ac:dyDescent="0.2">
      <c r="F626" s="2"/>
      <c r="G626" s="2"/>
      <c r="H626" s="16"/>
      <c r="I626" s="18"/>
      <c r="L626" s="9"/>
      <c r="Q626" s="59"/>
      <c r="R626" s="69"/>
      <c r="S626" s="107"/>
    </row>
    <row r="627" spans="6:19" s="1" customFormat="1" x14ac:dyDescent="0.2">
      <c r="F627" s="2"/>
      <c r="G627" s="2"/>
      <c r="H627" s="16"/>
      <c r="I627" s="18"/>
      <c r="L627" s="9"/>
      <c r="Q627" s="59"/>
      <c r="R627" s="69"/>
      <c r="S627" s="107"/>
    </row>
    <row r="628" spans="6:19" s="1" customFormat="1" x14ac:dyDescent="0.2">
      <c r="F628" s="2"/>
      <c r="G628" s="2"/>
      <c r="H628" s="16"/>
      <c r="I628" s="18"/>
      <c r="L628" s="9"/>
      <c r="Q628" s="59"/>
      <c r="R628" s="69"/>
      <c r="S628" s="107"/>
    </row>
    <row r="629" spans="6:19" s="1" customFormat="1" x14ac:dyDescent="0.2">
      <c r="F629" s="2"/>
      <c r="G629" s="2"/>
      <c r="H629" s="16"/>
      <c r="I629" s="18"/>
      <c r="L629" s="9"/>
      <c r="Q629" s="59"/>
      <c r="R629" s="69"/>
      <c r="S629" s="107"/>
    </row>
    <row r="630" spans="6:19" s="1" customFormat="1" x14ac:dyDescent="0.2">
      <c r="F630" s="2"/>
      <c r="G630" s="2"/>
      <c r="H630" s="16"/>
      <c r="I630" s="18"/>
      <c r="L630" s="9"/>
      <c r="Q630" s="59"/>
      <c r="R630" s="69"/>
      <c r="S630" s="107"/>
    </row>
    <row r="631" spans="6:19" s="1" customFormat="1" x14ac:dyDescent="0.2">
      <c r="F631" s="2"/>
      <c r="G631" s="2"/>
      <c r="H631" s="16"/>
      <c r="I631" s="18"/>
      <c r="L631" s="9"/>
      <c r="Q631" s="59"/>
      <c r="R631" s="69"/>
      <c r="S631" s="107"/>
    </row>
    <row r="632" spans="6:19" s="1" customFormat="1" x14ac:dyDescent="0.2">
      <c r="F632" s="2"/>
      <c r="G632" s="2"/>
      <c r="H632" s="16"/>
      <c r="I632" s="18"/>
      <c r="L632" s="9"/>
      <c r="Q632" s="59"/>
      <c r="R632" s="69"/>
      <c r="S632" s="107"/>
    </row>
    <row r="633" spans="6:19" s="1" customFormat="1" x14ac:dyDescent="0.2">
      <c r="F633" s="2"/>
      <c r="G633" s="2"/>
      <c r="H633" s="16"/>
      <c r="I633" s="18"/>
      <c r="L633" s="9"/>
      <c r="Q633" s="59"/>
      <c r="R633" s="69"/>
      <c r="S633" s="107"/>
    </row>
    <row r="634" spans="6:19" s="1" customFormat="1" x14ac:dyDescent="0.2">
      <c r="F634" s="2"/>
      <c r="G634" s="2"/>
      <c r="H634" s="16"/>
      <c r="I634" s="18"/>
      <c r="L634" s="9"/>
      <c r="Q634" s="59"/>
      <c r="R634" s="69"/>
      <c r="S634" s="107"/>
    </row>
    <row r="635" spans="6:19" s="1" customFormat="1" x14ac:dyDescent="0.2">
      <c r="F635" s="2"/>
      <c r="G635" s="2"/>
      <c r="H635" s="16"/>
      <c r="I635" s="18"/>
      <c r="L635" s="9"/>
      <c r="Q635" s="59"/>
      <c r="R635" s="69"/>
      <c r="S635" s="107"/>
    </row>
    <row r="636" spans="6:19" s="1" customFormat="1" x14ac:dyDescent="0.2">
      <c r="F636" s="2"/>
      <c r="G636" s="2"/>
      <c r="H636" s="16"/>
      <c r="I636" s="18"/>
      <c r="L636" s="9"/>
      <c r="Q636" s="59"/>
      <c r="R636" s="69"/>
      <c r="S636" s="107"/>
    </row>
    <row r="637" spans="6:19" s="1" customFormat="1" x14ac:dyDescent="0.2">
      <c r="F637" s="2"/>
      <c r="G637" s="2"/>
      <c r="H637" s="16"/>
      <c r="I637" s="18"/>
      <c r="L637" s="9"/>
      <c r="Q637" s="59"/>
      <c r="R637" s="69"/>
      <c r="S637" s="107"/>
    </row>
    <row r="638" spans="6:19" s="1" customFormat="1" x14ac:dyDescent="0.2">
      <c r="F638" s="2"/>
      <c r="G638" s="2"/>
      <c r="H638" s="16"/>
      <c r="I638" s="18"/>
      <c r="L638" s="9"/>
      <c r="Q638" s="59"/>
      <c r="R638" s="69"/>
      <c r="S638" s="107"/>
    </row>
    <row r="639" spans="6:19" s="1" customFormat="1" x14ac:dyDescent="0.2">
      <c r="F639" s="2"/>
      <c r="G639" s="2"/>
      <c r="H639" s="16"/>
      <c r="I639" s="18"/>
      <c r="L639" s="9"/>
      <c r="Q639" s="59"/>
      <c r="R639" s="69"/>
      <c r="S639" s="107"/>
    </row>
    <row r="640" spans="6:19" s="1" customFormat="1" x14ac:dyDescent="0.2">
      <c r="F640" s="2"/>
      <c r="G640" s="2"/>
      <c r="H640" s="16"/>
      <c r="I640" s="18"/>
      <c r="L640" s="9"/>
      <c r="Q640" s="59"/>
      <c r="R640" s="69"/>
      <c r="S640" s="107"/>
    </row>
    <row r="641" spans="6:19" s="1" customFormat="1" x14ac:dyDescent="0.2">
      <c r="F641" s="2"/>
      <c r="G641" s="2"/>
      <c r="H641" s="16"/>
      <c r="I641" s="18"/>
      <c r="L641" s="9"/>
      <c r="Q641" s="59"/>
      <c r="R641" s="69"/>
      <c r="S641" s="107"/>
    </row>
    <row r="642" spans="6:19" s="1" customFormat="1" x14ac:dyDescent="0.2">
      <c r="F642" s="2"/>
      <c r="G642" s="2"/>
      <c r="H642" s="16"/>
      <c r="I642" s="18"/>
      <c r="L642" s="9"/>
      <c r="Q642" s="59"/>
      <c r="R642" s="69"/>
      <c r="S642" s="107"/>
    </row>
    <row r="643" spans="6:19" s="1" customFormat="1" x14ac:dyDescent="0.2">
      <c r="F643" s="2"/>
      <c r="G643" s="2"/>
      <c r="H643" s="16"/>
      <c r="I643" s="18"/>
      <c r="L643" s="9"/>
      <c r="Q643" s="59"/>
      <c r="R643" s="69"/>
      <c r="S643" s="107"/>
    </row>
    <row r="644" spans="6:19" s="1" customFormat="1" x14ac:dyDescent="0.2">
      <c r="F644" s="2"/>
      <c r="G644" s="2"/>
      <c r="H644" s="16"/>
      <c r="I644" s="18"/>
      <c r="L644" s="9"/>
      <c r="Q644" s="59"/>
      <c r="R644" s="69"/>
      <c r="S644" s="107"/>
    </row>
    <row r="645" spans="6:19" s="1" customFormat="1" x14ac:dyDescent="0.2">
      <c r="F645" s="2"/>
      <c r="G645" s="2"/>
      <c r="H645" s="16"/>
      <c r="I645" s="18"/>
      <c r="L645" s="9"/>
      <c r="Q645" s="59"/>
      <c r="R645" s="69"/>
      <c r="S645" s="107"/>
    </row>
    <row r="646" spans="6:19" s="1" customFormat="1" x14ac:dyDescent="0.2">
      <c r="F646" s="2"/>
      <c r="G646" s="2"/>
      <c r="H646" s="16"/>
      <c r="I646" s="18"/>
      <c r="L646" s="9"/>
      <c r="Q646" s="59"/>
      <c r="R646" s="69"/>
      <c r="S646" s="107"/>
    </row>
    <row r="647" spans="6:19" s="1" customFormat="1" x14ac:dyDescent="0.2">
      <c r="F647" s="2"/>
      <c r="G647" s="2"/>
      <c r="H647" s="16"/>
      <c r="I647" s="18"/>
      <c r="L647" s="9"/>
      <c r="Q647" s="59"/>
      <c r="R647" s="69"/>
      <c r="S647" s="107"/>
    </row>
    <row r="648" spans="6:19" s="1" customFormat="1" x14ac:dyDescent="0.2">
      <c r="F648" s="2"/>
      <c r="G648" s="2"/>
      <c r="H648" s="16"/>
      <c r="I648" s="18"/>
      <c r="L648" s="9"/>
      <c r="Q648" s="59"/>
      <c r="R648" s="69"/>
      <c r="S648" s="107"/>
    </row>
    <row r="649" spans="6:19" s="1" customFormat="1" x14ac:dyDescent="0.2">
      <c r="F649" s="2"/>
      <c r="G649" s="2"/>
      <c r="H649" s="16"/>
      <c r="I649" s="18"/>
      <c r="L649" s="9"/>
      <c r="Q649" s="59"/>
      <c r="R649" s="69"/>
      <c r="S649" s="107"/>
    </row>
    <row r="650" spans="6:19" s="1" customFormat="1" x14ac:dyDescent="0.2">
      <c r="F650" s="2"/>
      <c r="G650" s="2"/>
      <c r="H650" s="16"/>
      <c r="I650" s="18"/>
      <c r="L650" s="9"/>
      <c r="Q650" s="59"/>
      <c r="R650" s="69"/>
      <c r="S650" s="107"/>
    </row>
    <row r="651" spans="6:19" s="1" customFormat="1" x14ac:dyDescent="0.2">
      <c r="F651" s="2"/>
      <c r="G651" s="2"/>
      <c r="H651" s="16"/>
      <c r="I651" s="18"/>
      <c r="L651" s="9"/>
      <c r="Q651" s="59"/>
      <c r="R651" s="69"/>
      <c r="S651" s="107"/>
    </row>
    <row r="652" spans="6:19" s="1" customFormat="1" x14ac:dyDescent="0.2">
      <c r="F652" s="2"/>
      <c r="G652" s="2"/>
      <c r="H652" s="16"/>
      <c r="I652" s="18"/>
      <c r="L652" s="9"/>
      <c r="Q652" s="59"/>
      <c r="R652" s="69"/>
      <c r="S652" s="107"/>
    </row>
    <row r="653" spans="6:19" s="1" customFormat="1" x14ac:dyDescent="0.2">
      <c r="F653" s="2"/>
      <c r="G653" s="2"/>
      <c r="H653" s="16"/>
      <c r="I653" s="18"/>
      <c r="L653" s="9"/>
      <c r="Q653" s="59"/>
      <c r="R653" s="69"/>
      <c r="S653" s="107"/>
    </row>
    <row r="654" spans="6:19" s="1" customFormat="1" x14ac:dyDescent="0.2">
      <c r="F654" s="2"/>
      <c r="G654" s="2"/>
      <c r="H654" s="16"/>
      <c r="I654" s="18"/>
      <c r="L654" s="9"/>
      <c r="Q654" s="59"/>
      <c r="R654" s="69"/>
      <c r="S654" s="107"/>
    </row>
    <row r="655" spans="6:19" s="1" customFormat="1" x14ac:dyDescent="0.2">
      <c r="F655" s="2"/>
      <c r="G655" s="2"/>
      <c r="H655" s="16"/>
      <c r="I655" s="18"/>
      <c r="L655" s="9"/>
      <c r="Q655" s="59"/>
      <c r="R655" s="69"/>
      <c r="S655" s="107"/>
    </row>
    <row r="656" spans="6:19" s="1" customFormat="1" x14ac:dyDescent="0.2">
      <c r="F656" s="2"/>
      <c r="G656" s="2"/>
      <c r="H656" s="16"/>
      <c r="I656" s="18"/>
      <c r="L656" s="9"/>
      <c r="Q656" s="59"/>
      <c r="R656" s="69"/>
      <c r="S656" s="107"/>
    </row>
    <row r="657" spans="6:19" s="1" customFormat="1" x14ac:dyDescent="0.2">
      <c r="F657" s="2"/>
      <c r="G657" s="2"/>
      <c r="H657" s="16"/>
      <c r="I657" s="18"/>
      <c r="L657" s="9"/>
      <c r="Q657" s="59"/>
      <c r="R657" s="69"/>
      <c r="S657" s="107"/>
    </row>
    <row r="658" spans="6:19" s="1" customFormat="1" x14ac:dyDescent="0.2">
      <c r="F658" s="2"/>
      <c r="G658" s="2"/>
      <c r="H658" s="16"/>
      <c r="I658" s="18"/>
      <c r="L658" s="9"/>
      <c r="Q658" s="59"/>
      <c r="R658" s="69"/>
      <c r="S658" s="107"/>
    </row>
    <row r="659" spans="6:19" s="1" customFormat="1" x14ac:dyDescent="0.2">
      <c r="F659" s="2"/>
      <c r="G659" s="2"/>
      <c r="H659" s="16"/>
      <c r="I659" s="18"/>
      <c r="L659" s="9"/>
      <c r="Q659" s="59"/>
      <c r="R659" s="69"/>
      <c r="S659" s="107"/>
    </row>
    <row r="660" spans="6:19" s="1" customFormat="1" x14ac:dyDescent="0.2">
      <c r="F660" s="2"/>
      <c r="G660" s="2"/>
      <c r="H660" s="16"/>
      <c r="I660" s="18"/>
      <c r="L660" s="9"/>
      <c r="Q660" s="59"/>
      <c r="R660" s="69"/>
      <c r="S660" s="107"/>
    </row>
    <row r="661" spans="6:19" s="1" customFormat="1" x14ac:dyDescent="0.2">
      <c r="F661" s="2"/>
      <c r="G661" s="2"/>
      <c r="H661" s="16"/>
      <c r="I661" s="18"/>
      <c r="L661" s="9"/>
      <c r="Q661" s="59"/>
      <c r="R661" s="69"/>
      <c r="S661" s="107"/>
    </row>
    <row r="662" spans="6:19" s="1" customFormat="1" x14ac:dyDescent="0.2">
      <c r="F662" s="2"/>
      <c r="G662" s="2"/>
      <c r="H662" s="16"/>
      <c r="I662" s="18"/>
      <c r="L662" s="9"/>
      <c r="Q662" s="59"/>
      <c r="R662" s="69"/>
      <c r="S662" s="107"/>
    </row>
    <row r="663" spans="6:19" s="1" customFormat="1" x14ac:dyDescent="0.2">
      <c r="F663" s="2"/>
      <c r="G663" s="2"/>
      <c r="H663" s="16"/>
      <c r="I663" s="18"/>
      <c r="L663" s="9"/>
      <c r="Q663" s="59"/>
      <c r="R663" s="69"/>
      <c r="S663" s="107"/>
    </row>
    <row r="664" spans="6:19" s="1" customFormat="1" x14ac:dyDescent="0.2">
      <c r="F664" s="2"/>
      <c r="G664" s="2"/>
      <c r="H664" s="16"/>
      <c r="I664" s="18"/>
      <c r="L664" s="9"/>
      <c r="Q664" s="59"/>
      <c r="R664" s="69"/>
      <c r="S664" s="107"/>
    </row>
    <row r="665" spans="6:19" s="1" customFormat="1" x14ac:dyDescent="0.2">
      <c r="F665" s="2"/>
      <c r="G665" s="2"/>
      <c r="H665" s="16"/>
      <c r="I665" s="18"/>
      <c r="L665" s="9"/>
      <c r="Q665" s="59"/>
      <c r="R665" s="69"/>
      <c r="S665" s="107"/>
    </row>
    <row r="666" spans="6:19" s="1" customFormat="1" x14ac:dyDescent="0.2">
      <c r="F666" s="2"/>
      <c r="G666" s="2"/>
      <c r="H666" s="16"/>
      <c r="I666" s="18"/>
      <c r="L666" s="9"/>
      <c r="Q666" s="59"/>
      <c r="R666" s="69"/>
      <c r="S666" s="107"/>
    </row>
    <row r="667" spans="6:19" s="1" customFormat="1" x14ac:dyDescent="0.2">
      <c r="F667" s="2"/>
      <c r="G667" s="2"/>
      <c r="H667" s="16"/>
      <c r="I667" s="18"/>
      <c r="L667" s="9"/>
      <c r="Q667" s="59"/>
      <c r="R667" s="69"/>
      <c r="S667" s="107"/>
    </row>
    <row r="668" spans="6:19" s="1" customFormat="1" x14ac:dyDescent="0.2">
      <c r="F668" s="2"/>
      <c r="G668" s="2"/>
      <c r="H668" s="16"/>
      <c r="I668" s="18"/>
      <c r="L668" s="9"/>
      <c r="Q668" s="59"/>
      <c r="R668" s="69"/>
      <c r="S668" s="107"/>
    </row>
    <row r="669" spans="6:19" s="1" customFormat="1" x14ac:dyDescent="0.2">
      <c r="F669" s="2"/>
      <c r="G669" s="2"/>
      <c r="H669" s="16"/>
      <c r="I669" s="18"/>
      <c r="L669" s="9"/>
      <c r="Q669" s="59"/>
      <c r="R669" s="69"/>
      <c r="S669" s="107"/>
    </row>
    <row r="670" spans="6:19" s="1" customFormat="1" x14ac:dyDescent="0.2">
      <c r="F670" s="2"/>
      <c r="G670" s="2"/>
      <c r="H670" s="16"/>
      <c r="I670" s="18"/>
      <c r="L670" s="9"/>
      <c r="Q670" s="59"/>
      <c r="R670" s="69"/>
      <c r="S670" s="107"/>
    </row>
    <row r="671" spans="6:19" s="1" customFormat="1" x14ac:dyDescent="0.2">
      <c r="F671" s="2"/>
      <c r="G671" s="2"/>
      <c r="H671" s="16"/>
      <c r="I671" s="18"/>
      <c r="L671" s="9"/>
      <c r="Q671" s="59"/>
      <c r="R671" s="69"/>
      <c r="S671" s="107"/>
    </row>
    <row r="672" spans="6:19" s="1" customFormat="1" x14ac:dyDescent="0.2">
      <c r="F672" s="2"/>
      <c r="G672" s="2"/>
      <c r="H672" s="16"/>
      <c r="I672" s="18"/>
      <c r="L672" s="9"/>
      <c r="Q672" s="59"/>
      <c r="R672" s="69"/>
      <c r="S672" s="107"/>
    </row>
    <row r="673" spans="6:19" s="1" customFormat="1" x14ac:dyDescent="0.2">
      <c r="F673" s="2"/>
      <c r="G673" s="2"/>
      <c r="H673" s="16"/>
      <c r="I673" s="18"/>
      <c r="L673" s="9"/>
      <c r="Q673" s="59"/>
      <c r="R673" s="69"/>
      <c r="S673" s="107"/>
    </row>
    <row r="674" spans="6:19" s="1" customFormat="1" x14ac:dyDescent="0.2">
      <c r="F674" s="2"/>
      <c r="G674" s="2"/>
      <c r="H674" s="16"/>
      <c r="I674" s="18"/>
      <c r="L674" s="9"/>
      <c r="Q674" s="59"/>
      <c r="R674" s="69"/>
      <c r="S674" s="107"/>
    </row>
    <row r="675" spans="6:19" s="1" customFormat="1" x14ac:dyDescent="0.2">
      <c r="F675" s="2"/>
      <c r="G675" s="2"/>
      <c r="H675" s="16"/>
      <c r="I675" s="18"/>
      <c r="L675" s="9"/>
      <c r="Q675" s="59"/>
      <c r="R675" s="69"/>
      <c r="S675" s="107"/>
    </row>
    <row r="676" spans="6:19" s="1" customFormat="1" x14ac:dyDescent="0.2">
      <c r="F676" s="2"/>
      <c r="G676" s="2"/>
      <c r="H676" s="16"/>
      <c r="I676" s="18"/>
      <c r="L676" s="9"/>
      <c r="Q676" s="59"/>
      <c r="R676" s="69"/>
      <c r="S676" s="107"/>
    </row>
    <row r="677" spans="6:19" s="1" customFormat="1" x14ac:dyDescent="0.2">
      <c r="F677" s="2"/>
      <c r="G677" s="2"/>
      <c r="H677" s="16"/>
      <c r="I677" s="18"/>
      <c r="L677" s="9"/>
      <c r="Q677" s="59"/>
      <c r="R677" s="69"/>
      <c r="S677" s="107"/>
    </row>
    <row r="678" spans="6:19" s="1" customFormat="1" x14ac:dyDescent="0.2">
      <c r="F678" s="2"/>
      <c r="G678" s="2"/>
      <c r="H678" s="16"/>
      <c r="I678" s="18"/>
      <c r="L678" s="9"/>
      <c r="Q678" s="59"/>
      <c r="R678" s="69"/>
      <c r="S678" s="107"/>
    </row>
    <row r="679" spans="6:19" s="1" customFormat="1" x14ac:dyDescent="0.2">
      <c r="F679" s="2"/>
      <c r="G679" s="2"/>
      <c r="H679" s="16"/>
      <c r="I679" s="18"/>
      <c r="L679" s="9"/>
      <c r="Q679" s="59"/>
      <c r="R679" s="69"/>
      <c r="S679" s="107"/>
    </row>
    <row r="680" spans="6:19" s="1" customFormat="1" x14ac:dyDescent="0.2">
      <c r="F680" s="2"/>
      <c r="G680" s="2"/>
      <c r="H680" s="16"/>
      <c r="I680" s="18"/>
      <c r="L680" s="9"/>
      <c r="Q680" s="59"/>
      <c r="R680" s="69"/>
      <c r="S680" s="107"/>
    </row>
    <row r="681" spans="6:19" s="1" customFormat="1" x14ac:dyDescent="0.2">
      <c r="F681" s="2"/>
      <c r="G681" s="2"/>
      <c r="H681" s="16"/>
      <c r="I681" s="18"/>
      <c r="L681" s="9"/>
      <c r="Q681" s="59"/>
      <c r="R681" s="69"/>
      <c r="S681" s="107"/>
    </row>
    <row r="682" spans="6:19" s="1" customFormat="1" x14ac:dyDescent="0.2">
      <c r="F682" s="2"/>
      <c r="G682" s="2"/>
      <c r="H682" s="16"/>
      <c r="I682" s="18"/>
      <c r="L682" s="9"/>
      <c r="Q682" s="59"/>
      <c r="R682" s="69"/>
      <c r="S682" s="107"/>
    </row>
    <row r="683" spans="6:19" s="1" customFormat="1" x14ac:dyDescent="0.2">
      <c r="F683" s="2"/>
      <c r="G683" s="2"/>
      <c r="H683" s="16"/>
      <c r="I683" s="18"/>
      <c r="L683" s="9"/>
      <c r="Q683" s="59"/>
      <c r="R683" s="69"/>
      <c r="S683" s="107"/>
    </row>
    <row r="684" spans="6:19" s="1" customFormat="1" x14ac:dyDescent="0.2">
      <c r="F684" s="2"/>
      <c r="G684" s="2"/>
      <c r="H684" s="16"/>
      <c r="I684" s="18"/>
      <c r="L684" s="9"/>
      <c r="Q684" s="59"/>
      <c r="R684" s="69"/>
      <c r="S684" s="107"/>
    </row>
    <row r="685" spans="6:19" s="1" customFormat="1" x14ac:dyDescent="0.2">
      <c r="F685" s="2"/>
      <c r="G685" s="2"/>
      <c r="H685" s="16"/>
      <c r="I685" s="18"/>
      <c r="L685" s="9"/>
      <c r="Q685" s="59"/>
      <c r="R685" s="69"/>
      <c r="S685" s="107"/>
    </row>
    <row r="686" spans="6:19" s="1" customFormat="1" x14ac:dyDescent="0.2">
      <c r="F686" s="2"/>
      <c r="G686" s="2"/>
      <c r="H686" s="16"/>
      <c r="I686" s="18"/>
      <c r="L686" s="9"/>
      <c r="Q686" s="59"/>
      <c r="R686" s="69"/>
      <c r="S686" s="107"/>
    </row>
    <row r="687" spans="6:19" s="1" customFormat="1" x14ac:dyDescent="0.2">
      <c r="F687" s="2"/>
      <c r="G687" s="2"/>
      <c r="H687" s="16"/>
      <c r="I687" s="18"/>
      <c r="L687" s="9"/>
      <c r="Q687" s="59"/>
      <c r="R687" s="69"/>
      <c r="S687" s="107"/>
    </row>
    <row r="688" spans="6:19" s="1" customFormat="1" x14ac:dyDescent="0.2">
      <c r="F688" s="2"/>
      <c r="G688" s="2"/>
      <c r="H688" s="16"/>
      <c r="I688" s="18"/>
      <c r="L688" s="9"/>
      <c r="Q688" s="59"/>
      <c r="R688" s="69"/>
      <c r="S688" s="107"/>
    </row>
    <row r="689" spans="6:19" s="1" customFormat="1" x14ac:dyDescent="0.2">
      <c r="F689" s="2"/>
      <c r="G689" s="2"/>
      <c r="H689" s="16"/>
      <c r="I689" s="18"/>
      <c r="L689" s="9"/>
      <c r="Q689" s="59"/>
      <c r="R689" s="69"/>
      <c r="S689" s="107"/>
    </row>
    <row r="690" spans="6:19" s="1" customFormat="1" x14ac:dyDescent="0.2">
      <c r="F690" s="2"/>
      <c r="G690" s="2"/>
      <c r="H690" s="16"/>
      <c r="I690" s="18"/>
      <c r="L690" s="9"/>
      <c r="Q690" s="59"/>
      <c r="R690" s="69"/>
      <c r="S690" s="107"/>
    </row>
    <row r="691" spans="6:19" s="1" customFormat="1" x14ac:dyDescent="0.2">
      <c r="F691" s="2"/>
      <c r="G691" s="2"/>
      <c r="H691" s="16"/>
      <c r="I691" s="18"/>
      <c r="L691" s="9"/>
      <c r="Q691" s="59"/>
      <c r="R691" s="69"/>
      <c r="S691" s="107"/>
    </row>
    <row r="692" spans="6:19" s="1" customFormat="1" x14ac:dyDescent="0.2">
      <c r="F692" s="2"/>
      <c r="G692" s="2"/>
      <c r="H692" s="16"/>
      <c r="I692" s="18"/>
      <c r="L692" s="9"/>
      <c r="Q692" s="59"/>
      <c r="R692" s="69"/>
      <c r="S692" s="107"/>
    </row>
    <row r="693" spans="6:19" s="1" customFormat="1" x14ac:dyDescent="0.2">
      <c r="F693" s="2"/>
      <c r="G693" s="2"/>
      <c r="H693" s="16"/>
      <c r="I693" s="18"/>
      <c r="L693" s="9"/>
      <c r="Q693" s="59"/>
      <c r="R693" s="69"/>
      <c r="S693" s="107"/>
    </row>
    <row r="694" spans="6:19" s="1" customFormat="1" x14ac:dyDescent="0.2">
      <c r="F694" s="2"/>
      <c r="G694" s="2"/>
      <c r="H694" s="16"/>
      <c r="I694" s="18"/>
      <c r="L694" s="9"/>
      <c r="Q694" s="59"/>
      <c r="R694" s="69"/>
      <c r="S694" s="107"/>
    </row>
    <row r="695" spans="6:19" s="1" customFormat="1" x14ac:dyDescent="0.2">
      <c r="F695" s="2"/>
      <c r="G695" s="2"/>
      <c r="H695" s="16"/>
      <c r="I695" s="18"/>
      <c r="L695" s="9"/>
      <c r="Q695" s="59"/>
      <c r="R695" s="69"/>
      <c r="S695" s="107"/>
    </row>
    <row r="696" spans="6:19" s="1" customFormat="1" x14ac:dyDescent="0.2">
      <c r="F696" s="2"/>
      <c r="G696" s="2"/>
      <c r="H696" s="16"/>
      <c r="I696" s="18"/>
      <c r="L696" s="9"/>
      <c r="Q696" s="59"/>
      <c r="R696" s="69"/>
      <c r="S696" s="107"/>
    </row>
    <row r="697" spans="6:19" s="1" customFormat="1" x14ac:dyDescent="0.2">
      <c r="F697" s="2"/>
      <c r="G697" s="2"/>
      <c r="H697" s="16"/>
      <c r="I697" s="18"/>
      <c r="L697" s="9"/>
      <c r="Q697" s="59"/>
      <c r="R697" s="69"/>
      <c r="S697" s="107"/>
    </row>
    <row r="698" spans="6:19" s="1" customFormat="1" x14ac:dyDescent="0.2">
      <c r="F698" s="2"/>
      <c r="G698" s="2"/>
      <c r="H698" s="16"/>
      <c r="I698" s="18"/>
      <c r="L698" s="9"/>
      <c r="Q698" s="59"/>
      <c r="R698" s="69"/>
      <c r="S698" s="107"/>
    </row>
    <row r="699" spans="6:19" s="1" customFormat="1" x14ac:dyDescent="0.2">
      <c r="F699" s="2"/>
      <c r="G699" s="2"/>
      <c r="H699" s="16"/>
      <c r="I699" s="18"/>
      <c r="L699" s="9"/>
      <c r="Q699" s="59"/>
      <c r="R699" s="69"/>
      <c r="S699" s="107"/>
    </row>
    <row r="700" spans="6:19" s="1" customFormat="1" x14ac:dyDescent="0.2">
      <c r="F700" s="2"/>
      <c r="G700" s="2"/>
      <c r="H700" s="16"/>
      <c r="I700" s="18"/>
      <c r="L700" s="9"/>
      <c r="Q700" s="59"/>
      <c r="R700" s="69"/>
      <c r="S700" s="107"/>
    </row>
    <row r="701" spans="6:19" s="1" customFormat="1" x14ac:dyDescent="0.2">
      <c r="F701" s="2"/>
      <c r="G701" s="2"/>
      <c r="H701" s="16"/>
      <c r="I701" s="18"/>
      <c r="L701" s="9"/>
      <c r="Q701" s="59"/>
      <c r="R701" s="69"/>
      <c r="S701" s="107"/>
    </row>
    <row r="702" spans="6:19" s="1" customFormat="1" x14ac:dyDescent="0.2">
      <c r="F702" s="2"/>
      <c r="G702" s="2"/>
      <c r="H702" s="16"/>
      <c r="I702" s="18"/>
      <c r="L702" s="9"/>
      <c r="Q702" s="59"/>
      <c r="R702" s="69"/>
      <c r="S702" s="107"/>
    </row>
    <row r="703" spans="6:19" s="1" customFormat="1" x14ac:dyDescent="0.2">
      <c r="F703" s="2"/>
      <c r="G703" s="2"/>
      <c r="H703" s="16"/>
      <c r="I703" s="18"/>
      <c r="L703" s="9"/>
      <c r="Q703" s="59"/>
      <c r="R703" s="69"/>
      <c r="S703" s="107"/>
    </row>
    <row r="704" spans="6:19" s="1" customFormat="1" x14ac:dyDescent="0.2">
      <c r="F704" s="2"/>
      <c r="G704" s="2"/>
      <c r="H704" s="16"/>
      <c r="I704" s="18"/>
      <c r="L704" s="9"/>
      <c r="Q704" s="59"/>
      <c r="R704" s="69"/>
      <c r="S704" s="107"/>
    </row>
    <row r="705" spans="6:19" s="1" customFormat="1" x14ac:dyDescent="0.2">
      <c r="F705" s="2"/>
      <c r="G705" s="2"/>
      <c r="H705" s="16"/>
      <c r="I705" s="18"/>
      <c r="L705" s="9"/>
      <c r="Q705" s="59"/>
      <c r="R705" s="69"/>
      <c r="S705" s="107"/>
    </row>
    <row r="706" spans="6:19" s="1" customFormat="1" x14ac:dyDescent="0.2">
      <c r="F706" s="2"/>
      <c r="G706" s="2"/>
      <c r="H706" s="16"/>
      <c r="I706" s="18"/>
      <c r="L706" s="9"/>
      <c r="Q706" s="59"/>
      <c r="R706" s="69"/>
      <c r="S706" s="107"/>
    </row>
    <row r="707" spans="6:19" s="1" customFormat="1" x14ac:dyDescent="0.2">
      <c r="F707" s="2"/>
      <c r="G707" s="2"/>
      <c r="H707" s="16"/>
      <c r="I707" s="18"/>
      <c r="L707" s="9"/>
      <c r="Q707" s="59"/>
      <c r="R707" s="69"/>
      <c r="S707" s="107"/>
    </row>
    <row r="708" spans="6:19" s="1" customFormat="1" x14ac:dyDescent="0.2">
      <c r="F708" s="2"/>
      <c r="G708" s="2"/>
      <c r="H708" s="16"/>
      <c r="I708" s="18"/>
      <c r="L708" s="9"/>
      <c r="Q708" s="59"/>
      <c r="R708" s="69"/>
      <c r="S708" s="107"/>
    </row>
    <row r="709" spans="6:19" s="1" customFormat="1" x14ac:dyDescent="0.2">
      <c r="F709" s="2"/>
      <c r="G709" s="2"/>
      <c r="H709" s="16"/>
      <c r="I709" s="18"/>
      <c r="L709" s="9"/>
      <c r="Q709" s="59"/>
      <c r="R709" s="69"/>
      <c r="S709" s="107"/>
    </row>
    <row r="710" spans="6:19" s="1" customFormat="1" x14ac:dyDescent="0.2">
      <c r="F710" s="2"/>
      <c r="G710" s="2"/>
      <c r="H710" s="16"/>
      <c r="I710" s="18"/>
      <c r="L710" s="9"/>
      <c r="Q710" s="59"/>
      <c r="R710" s="69"/>
      <c r="S710" s="107"/>
    </row>
    <row r="711" spans="6:19" s="1" customFormat="1" x14ac:dyDescent="0.2">
      <c r="F711" s="2"/>
      <c r="G711" s="2"/>
      <c r="H711" s="16"/>
      <c r="I711" s="18"/>
      <c r="L711" s="9"/>
      <c r="Q711" s="59"/>
      <c r="R711" s="69"/>
      <c r="S711" s="107"/>
    </row>
    <row r="712" spans="6:19" s="1" customFormat="1" x14ac:dyDescent="0.2">
      <c r="F712" s="2"/>
      <c r="G712" s="2"/>
      <c r="H712" s="16"/>
      <c r="I712" s="18"/>
      <c r="L712" s="9"/>
      <c r="Q712" s="59"/>
      <c r="R712" s="69"/>
      <c r="S712" s="107"/>
    </row>
    <row r="713" spans="6:19" s="1" customFormat="1" x14ac:dyDescent="0.2">
      <c r="F713" s="2"/>
      <c r="G713" s="2"/>
      <c r="H713" s="16"/>
      <c r="I713" s="18"/>
      <c r="L713" s="9"/>
      <c r="Q713" s="59"/>
      <c r="R713" s="69"/>
      <c r="S713" s="107"/>
    </row>
    <row r="714" spans="6:19" s="1" customFormat="1" x14ac:dyDescent="0.2">
      <c r="F714" s="2"/>
      <c r="G714" s="2"/>
      <c r="H714" s="16"/>
      <c r="I714" s="18"/>
      <c r="L714" s="9"/>
      <c r="Q714" s="59"/>
      <c r="R714" s="69"/>
      <c r="S714" s="107"/>
    </row>
    <row r="715" spans="6:19" s="1" customFormat="1" x14ac:dyDescent="0.2">
      <c r="F715" s="2"/>
      <c r="G715" s="2"/>
      <c r="H715" s="16"/>
      <c r="I715" s="18"/>
      <c r="L715" s="9"/>
      <c r="Q715" s="59"/>
      <c r="R715" s="69"/>
      <c r="S715" s="107"/>
    </row>
    <row r="716" spans="6:19" s="1" customFormat="1" x14ac:dyDescent="0.2">
      <c r="F716" s="2"/>
      <c r="G716" s="2"/>
      <c r="H716" s="16"/>
      <c r="I716" s="18"/>
      <c r="L716" s="9"/>
      <c r="Q716" s="59"/>
      <c r="R716" s="69"/>
      <c r="S716" s="107"/>
    </row>
    <row r="717" spans="6:19" s="1" customFormat="1" x14ac:dyDescent="0.2">
      <c r="F717" s="2"/>
      <c r="G717" s="2"/>
      <c r="H717" s="16"/>
      <c r="I717" s="18"/>
      <c r="L717" s="9"/>
      <c r="Q717" s="59"/>
      <c r="R717" s="69"/>
      <c r="S717" s="107"/>
    </row>
    <row r="718" spans="6:19" s="1" customFormat="1" x14ac:dyDescent="0.2">
      <c r="F718" s="2"/>
      <c r="G718" s="2"/>
      <c r="H718" s="16"/>
      <c r="I718" s="18"/>
      <c r="L718" s="9"/>
      <c r="Q718" s="59"/>
      <c r="R718" s="69"/>
      <c r="S718" s="107"/>
    </row>
    <row r="719" spans="6:19" s="1" customFormat="1" x14ac:dyDescent="0.2">
      <c r="F719" s="2"/>
      <c r="G719" s="2"/>
      <c r="H719" s="16"/>
      <c r="I719" s="18"/>
      <c r="L719" s="9"/>
      <c r="Q719" s="59"/>
      <c r="R719" s="69"/>
      <c r="S719" s="107"/>
    </row>
    <row r="720" spans="6:19" s="1" customFormat="1" x14ac:dyDescent="0.2">
      <c r="F720" s="2"/>
      <c r="G720" s="2"/>
      <c r="H720" s="16"/>
      <c r="I720" s="18"/>
      <c r="L720" s="9"/>
      <c r="Q720" s="59"/>
      <c r="R720" s="69"/>
      <c r="S720" s="107"/>
    </row>
    <row r="721" spans="6:19" s="1" customFormat="1" x14ac:dyDescent="0.2">
      <c r="F721" s="2"/>
      <c r="G721" s="2"/>
      <c r="H721" s="16"/>
      <c r="I721" s="18"/>
      <c r="L721" s="9"/>
      <c r="Q721" s="59"/>
      <c r="R721" s="69"/>
      <c r="S721" s="107"/>
    </row>
    <row r="722" spans="6:19" s="1" customFormat="1" x14ac:dyDescent="0.2">
      <c r="F722" s="2"/>
      <c r="G722" s="2"/>
      <c r="H722" s="16"/>
      <c r="I722" s="18"/>
      <c r="L722" s="9"/>
      <c r="Q722" s="59"/>
      <c r="R722" s="69"/>
      <c r="S722" s="107"/>
    </row>
    <row r="723" spans="6:19" s="1" customFormat="1" x14ac:dyDescent="0.2">
      <c r="F723" s="2"/>
      <c r="G723" s="2"/>
      <c r="H723" s="16"/>
      <c r="I723" s="18"/>
      <c r="L723" s="9"/>
      <c r="Q723" s="59"/>
      <c r="R723" s="69"/>
      <c r="S723" s="107"/>
    </row>
    <row r="724" spans="6:19" s="1" customFormat="1" x14ac:dyDescent="0.2">
      <c r="F724" s="2"/>
      <c r="G724" s="2"/>
      <c r="H724" s="16"/>
      <c r="I724" s="18"/>
      <c r="L724" s="9"/>
      <c r="Q724" s="59"/>
      <c r="R724" s="69"/>
      <c r="S724" s="107"/>
    </row>
    <row r="725" spans="6:19" s="1" customFormat="1" x14ac:dyDescent="0.2">
      <c r="F725" s="2"/>
      <c r="G725" s="2"/>
      <c r="H725" s="16"/>
      <c r="I725" s="18"/>
      <c r="L725" s="9"/>
      <c r="Q725" s="59"/>
      <c r="R725" s="69"/>
      <c r="S725" s="107"/>
    </row>
    <row r="726" spans="6:19" s="1" customFormat="1" x14ac:dyDescent="0.2">
      <c r="F726" s="2"/>
      <c r="G726" s="2"/>
      <c r="H726" s="16"/>
      <c r="I726" s="18"/>
      <c r="L726" s="9"/>
      <c r="Q726" s="59"/>
      <c r="R726" s="69"/>
      <c r="S726" s="107"/>
    </row>
    <row r="727" spans="6:19" s="1" customFormat="1" x14ac:dyDescent="0.2">
      <c r="F727" s="2"/>
      <c r="G727" s="2"/>
      <c r="H727" s="16"/>
      <c r="I727" s="18"/>
      <c r="L727" s="9"/>
      <c r="Q727" s="59"/>
      <c r="R727" s="69"/>
      <c r="S727" s="107"/>
    </row>
    <row r="728" spans="6:19" s="1" customFormat="1" x14ac:dyDescent="0.2">
      <c r="F728" s="2"/>
      <c r="G728" s="2"/>
      <c r="H728" s="16"/>
      <c r="I728" s="18"/>
      <c r="L728" s="9"/>
      <c r="Q728" s="59"/>
      <c r="R728" s="69"/>
      <c r="S728" s="107"/>
    </row>
    <row r="729" spans="6:19" s="1" customFormat="1" x14ac:dyDescent="0.2">
      <c r="F729" s="2"/>
      <c r="G729" s="2"/>
      <c r="H729" s="16"/>
      <c r="I729" s="18"/>
      <c r="L729" s="9"/>
      <c r="Q729" s="59"/>
      <c r="R729" s="69"/>
      <c r="S729" s="107"/>
    </row>
    <row r="730" spans="6:19" s="1" customFormat="1" x14ac:dyDescent="0.2">
      <c r="F730" s="2"/>
      <c r="G730" s="2"/>
      <c r="H730" s="16"/>
      <c r="I730" s="18"/>
      <c r="L730" s="9"/>
      <c r="Q730" s="59"/>
      <c r="R730" s="69"/>
      <c r="S730" s="107"/>
    </row>
    <row r="731" spans="6:19" s="1" customFormat="1" x14ac:dyDescent="0.2">
      <c r="F731" s="2"/>
      <c r="G731" s="2"/>
      <c r="H731" s="16"/>
      <c r="I731" s="18"/>
      <c r="L731" s="9"/>
      <c r="Q731" s="59"/>
      <c r="R731" s="69"/>
      <c r="S731" s="107"/>
    </row>
    <row r="732" spans="6:19" s="1" customFormat="1" x14ac:dyDescent="0.2">
      <c r="F732" s="2"/>
      <c r="G732" s="2"/>
      <c r="H732" s="16"/>
      <c r="I732" s="18"/>
      <c r="L732" s="9"/>
      <c r="Q732" s="59"/>
      <c r="R732" s="69"/>
      <c r="S732" s="107"/>
    </row>
    <row r="733" spans="6:19" s="1" customFormat="1" x14ac:dyDescent="0.2">
      <c r="F733" s="2"/>
      <c r="G733" s="2"/>
      <c r="H733" s="16"/>
      <c r="I733" s="18"/>
      <c r="L733" s="9"/>
      <c r="Q733" s="59"/>
      <c r="R733" s="69"/>
      <c r="S733" s="107"/>
    </row>
    <row r="734" spans="6:19" s="1" customFormat="1" x14ac:dyDescent="0.2">
      <c r="F734" s="2"/>
      <c r="G734" s="2"/>
      <c r="H734" s="16"/>
      <c r="I734" s="18"/>
      <c r="L734" s="9"/>
      <c r="Q734" s="59"/>
      <c r="R734" s="69"/>
      <c r="S734" s="107"/>
    </row>
    <row r="735" spans="6:19" s="1" customFormat="1" x14ac:dyDescent="0.2">
      <c r="F735" s="2"/>
      <c r="G735" s="2"/>
      <c r="H735" s="16"/>
      <c r="I735" s="18"/>
      <c r="L735" s="9"/>
      <c r="Q735" s="59"/>
      <c r="R735" s="69"/>
      <c r="S735" s="107"/>
    </row>
    <row r="736" spans="6:19" s="1" customFormat="1" x14ac:dyDescent="0.2">
      <c r="F736" s="2"/>
      <c r="G736" s="2"/>
      <c r="H736" s="16"/>
      <c r="I736" s="18"/>
      <c r="L736" s="9"/>
      <c r="Q736" s="59"/>
      <c r="R736" s="69"/>
      <c r="S736" s="107"/>
    </row>
    <row r="737" spans="6:19" s="1" customFormat="1" x14ac:dyDescent="0.2">
      <c r="F737" s="2"/>
      <c r="G737" s="2"/>
      <c r="H737" s="16"/>
      <c r="I737" s="18"/>
      <c r="L737" s="9"/>
      <c r="Q737" s="59"/>
      <c r="R737" s="69"/>
      <c r="S737" s="107"/>
    </row>
    <row r="738" spans="6:19" s="1" customFormat="1" x14ac:dyDescent="0.2">
      <c r="F738" s="2"/>
      <c r="G738" s="2"/>
      <c r="H738" s="16"/>
      <c r="I738" s="18"/>
      <c r="L738" s="9"/>
      <c r="Q738" s="59"/>
      <c r="R738" s="69"/>
      <c r="S738" s="107"/>
    </row>
    <row r="739" spans="6:19" s="1" customFormat="1" x14ac:dyDescent="0.2">
      <c r="F739" s="2"/>
      <c r="G739" s="2"/>
      <c r="H739" s="16"/>
      <c r="I739" s="18"/>
      <c r="L739" s="9"/>
      <c r="Q739" s="59"/>
      <c r="R739" s="69"/>
      <c r="S739" s="107"/>
    </row>
    <row r="740" spans="6:19" s="1" customFormat="1" x14ac:dyDescent="0.2">
      <c r="F740" s="2"/>
      <c r="G740" s="2"/>
      <c r="H740" s="16"/>
      <c r="I740" s="18"/>
      <c r="L740" s="9"/>
      <c r="Q740" s="59"/>
      <c r="R740" s="69"/>
      <c r="S740" s="107"/>
    </row>
    <row r="741" spans="6:19" s="1" customFormat="1" x14ac:dyDescent="0.2">
      <c r="F741" s="2"/>
      <c r="G741" s="2"/>
      <c r="H741" s="16"/>
      <c r="I741" s="18"/>
      <c r="L741" s="9"/>
      <c r="Q741" s="59"/>
      <c r="R741" s="69"/>
      <c r="S741" s="107"/>
    </row>
    <row r="742" spans="6:19" s="1" customFormat="1" x14ac:dyDescent="0.2">
      <c r="F742" s="2"/>
      <c r="G742" s="2"/>
      <c r="H742" s="16"/>
      <c r="I742" s="18"/>
      <c r="L742" s="9"/>
      <c r="Q742" s="59"/>
      <c r="R742" s="69"/>
      <c r="S742" s="107"/>
    </row>
    <row r="743" spans="6:19" s="1" customFormat="1" x14ac:dyDescent="0.2">
      <c r="F743" s="2"/>
      <c r="G743" s="2"/>
      <c r="H743" s="16"/>
      <c r="I743" s="18"/>
      <c r="L743" s="9"/>
      <c r="Q743" s="59"/>
      <c r="R743" s="69"/>
      <c r="S743" s="107"/>
    </row>
    <row r="744" spans="6:19" s="1" customFormat="1" x14ac:dyDescent="0.2">
      <c r="F744" s="2"/>
      <c r="G744" s="2"/>
      <c r="H744" s="16"/>
      <c r="I744" s="18"/>
      <c r="L744" s="9"/>
      <c r="Q744" s="59"/>
      <c r="R744" s="69"/>
      <c r="S744" s="107"/>
    </row>
    <row r="745" spans="6:19" s="1" customFormat="1" x14ac:dyDescent="0.2">
      <c r="F745" s="2"/>
      <c r="G745" s="2"/>
      <c r="H745" s="16"/>
      <c r="I745" s="18"/>
      <c r="L745" s="9"/>
      <c r="Q745" s="59"/>
      <c r="R745" s="69"/>
      <c r="S745" s="107"/>
    </row>
    <row r="746" spans="6:19" s="1" customFormat="1" x14ac:dyDescent="0.2">
      <c r="F746" s="2"/>
      <c r="G746" s="2"/>
      <c r="H746" s="16"/>
      <c r="I746" s="18"/>
      <c r="L746" s="9"/>
      <c r="Q746" s="59"/>
      <c r="R746" s="69"/>
      <c r="S746" s="107"/>
    </row>
    <row r="747" spans="6:19" s="1" customFormat="1" x14ac:dyDescent="0.2">
      <c r="F747" s="2"/>
      <c r="G747" s="2"/>
      <c r="H747" s="16"/>
      <c r="I747" s="18"/>
      <c r="L747" s="9"/>
      <c r="Q747" s="59"/>
      <c r="R747" s="69"/>
      <c r="S747" s="107"/>
    </row>
    <row r="748" spans="6:19" s="1" customFormat="1" x14ac:dyDescent="0.2">
      <c r="F748" s="2"/>
      <c r="G748" s="2"/>
      <c r="H748" s="16"/>
      <c r="I748" s="18"/>
      <c r="L748" s="9"/>
      <c r="Q748" s="59"/>
      <c r="R748" s="69"/>
      <c r="S748" s="107"/>
    </row>
    <row r="749" spans="6:19" s="1" customFormat="1" x14ac:dyDescent="0.2">
      <c r="F749" s="2"/>
      <c r="G749" s="2"/>
      <c r="H749" s="16"/>
      <c r="I749" s="18"/>
      <c r="L749" s="9"/>
      <c r="Q749" s="59"/>
      <c r="R749" s="69"/>
      <c r="S749" s="107"/>
    </row>
    <row r="750" spans="6:19" s="1" customFormat="1" x14ac:dyDescent="0.2">
      <c r="F750" s="2"/>
      <c r="G750" s="2"/>
      <c r="H750" s="16"/>
      <c r="I750" s="18"/>
      <c r="L750" s="9"/>
      <c r="Q750" s="59"/>
      <c r="R750" s="69"/>
      <c r="S750" s="107"/>
    </row>
    <row r="751" spans="6:19" s="1" customFormat="1" x14ac:dyDescent="0.2">
      <c r="F751" s="2"/>
      <c r="G751" s="2"/>
      <c r="H751" s="16"/>
      <c r="I751" s="18"/>
      <c r="L751" s="9"/>
      <c r="Q751" s="59"/>
      <c r="R751" s="69"/>
      <c r="S751" s="107"/>
    </row>
    <row r="752" spans="6:19" s="1" customFormat="1" x14ac:dyDescent="0.2">
      <c r="F752" s="2"/>
      <c r="G752" s="2"/>
      <c r="H752" s="16"/>
      <c r="I752" s="18"/>
      <c r="L752" s="9"/>
      <c r="Q752" s="59"/>
      <c r="R752" s="69"/>
      <c r="S752" s="107"/>
    </row>
    <row r="753" spans="6:19" s="1" customFormat="1" x14ac:dyDescent="0.2">
      <c r="F753" s="2"/>
      <c r="G753" s="2"/>
      <c r="H753" s="16"/>
      <c r="I753" s="18"/>
      <c r="L753" s="9"/>
      <c r="Q753" s="59"/>
      <c r="R753" s="69"/>
      <c r="S753" s="107"/>
    </row>
    <row r="754" spans="6:19" s="1" customFormat="1" x14ac:dyDescent="0.2">
      <c r="F754" s="2"/>
      <c r="G754" s="2"/>
      <c r="H754" s="16"/>
      <c r="I754" s="18"/>
      <c r="L754" s="9"/>
      <c r="Q754" s="59"/>
      <c r="R754" s="69"/>
      <c r="S754" s="107"/>
    </row>
    <row r="755" spans="6:19" s="1" customFormat="1" x14ac:dyDescent="0.2">
      <c r="F755" s="2"/>
      <c r="G755" s="2"/>
      <c r="H755" s="16"/>
      <c r="I755" s="18"/>
      <c r="L755" s="9"/>
      <c r="Q755" s="59"/>
      <c r="R755" s="69"/>
      <c r="S755" s="107"/>
    </row>
    <row r="756" spans="6:19" s="1" customFormat="1" x14ac:dyDescent="0.2">
      <c r="F756" s="2"/>
      <c r="G756" s="2"/>
      <c r="H756" s="16"/>
      <c r="I756" s="18"/>
      <c r="L756" s="9"/>
      <c r="Q756" s="59"/>
      <c r="R756" s="69"/>
      <c r="S756" s="107"/>
    </row>
    <row r="757" spans="6:19" s="1" customFormat="1" x14ac:dyDescent="0.2">
      <c r="F757" s="2"/>
      <c r="G757" s="2"/>
      <c r="H757" s="16"/>
      <c r="I757" s="18"/>
      <c r="L757" s="9"/>
      <c r="Q757" s="59"/>
      <c r="R757" s="69"/>
      <c r="S757" s="107"/>
    </row>
    <row r="758" spans="6:19" s="1" customFormat="1" x14ac:dyDescent="0.2">
      <c r="F758" s="2"/>
      <c r="G758" s="2"/>
      <c r="H758" s="16"/>
      <c r="I758" s="18"/>
      <c r="L758" s="9"/>
      <c r="Q758" s="59"/>
      <c r="R758" s="69"/>
      <c r="S758" s="107"/>
    </row>
    <row r="759" spans="6:19" s="1" customFormat="1" x14ac:dyDescent="0.2">
      <c r="F759" s="2"/>
      <c r="G759" s="2"/>
      <c r="H759" s="16"/>
      <c r="I759" s="18"/>
      <c r="L759" s="9"/>
      <c r="Q759" s="59"/>
      <c r="R759" s="69"/>
      <c r="S759" s="107"/>
    </row>
    <row r="760" spans="6:19" s="1" customFormat="1" x14ac:dyDescent="0.2">
      <c r="F760" s="2"/>
      <c r="G760" s="2"/>
      <c r="H760" s="16"/>
      <c r="I760" s="18"/>
      <c r="L760" s="9"/>
      <c r="Q760" s="59"/>
      <c r="R760" s="69"/>
      <c r="S760" s="107"/>
    </row>
    <row r="761" spans="6:19" s="1" customFormat="1" x14ac:dyDescent="0.2">
      <c r="F761" s="2"/>
      <c r="G761" s="2"/>
      <c r="H761" s="16"/>
      <c r="I761" s="18"/>
      <c r="L761" s="9"/>
      <c r="Q761" s="59"/>
      <c r="R761" s="69"/>
      <c r="S761" s="107"/>
    </row>
    <row r="762" spans="6:19" s="1" customFormat="1" x14ac:dyDescent="0.2">
      <c r="F762" s="2"/>
      <c r="G762" s="2"/>
      <c r="H762" s="16"/>
      <c r="I762" s="18"/>
      <c r="L762" s="9"/>
      <c r="Q762" s="59"/>
      <c r="R762" s="69"/>
      <c r="S762" s="107"/>
    </row>
    <row r="763" spans="6:19" s="1" customFormat="1" x14ac:dyDescent="0.2">
      <c r="F763" s="2"/>
      <c r="G763" s="2"/>
      <c r="H763" s="16"/>
      <c r="I763" s="18"/>
      <c r="L763" s="9"/>
      <c r="Q763" s="59"/>
      <c r="R763" s="69"/>
      <c r="S763" s="107"/>
    </row>
    <row r="764" spans="6:19" s="1" customFormat="1" x14ac:dyDescent="0.2">
      <c r="F764" s="2"/>
      <c r="G764" s="2"/>
      <c r="H764" s="16"/>
      <c r="I764" s="18"/>
      <c r="L764" s="9"/>
      <c r="Q764" s="59"/>
      <c r="R764" s="69"/>
      <c r="S764" s="107"/>
    </row>
    <row r="765" spans="6:19" s="1" customFormat="1" x14ac:dyDescent="0.2">
      <c r="F765" s="2"/>
      <c r="G765" s="2"/>
      <c r="H765" s="16"/>
      <c r="I765" s="18"/>
      <c r="L765" s="9"/>
      <c r="Q765" s="59"/>
      <c r="R765" s="69"/>
      <c r="S765" s="107"/>
    </row>
    <row r="766" spans="6:19" s="1" customFormat="1" x14ac:dyDescent="0.2">
      <c r="F766" s="2"/>
      <c r="G766" s="2"/>
      <c r="H766" s="16"/>
      <c r="I766" s="18"/>
      <c r="L766" s="9"/>
      <c r="Q766" s="59"/>
      <c r="R766" s="69"/>
      <c r="S766" s="107"/>
    </row>
    <row r="767" spans="6:19" s="1" customFormat="1" x14ac:dyDescent="0.2">
      <c r="F767" s="2"/>
      <c r="G767" s="2"/>
      <c r="H767" s="16"/>
      <c r="I767" s="18"/>
      <c r="L767" s="9"/>
      <c r="Q767" s="59"/>
      <c r="R767" s="69"/>
      <c r="S767" s="107"/>
    </row>
    <row r="768" spans="6:19" s="1" customFormat="1" x14ac:dyDescent="0.2">
      <c r="F768" s="2"/>
      <c r="G768" s="2"/>
      <c r="H768" s="16"/>
      <c r="I768" s="18"/>
      <c r="L768" s="9"/>
      <c r="Q768" s="59"/>
      <c r="R768" s="69"/>
      <c r="S768" s="107"/>
    </row>
    <row r="769" spans="6:19" s="1" customFormat="1" x14ac:dyDescent="0.2">
      <c r="F769" s="2"/>
      <c r="G769" s="2"/>
      <c r="H769" s="16"/>
      <c r="I769" s="18"/>
      <c r="L769" s="9"/>
      <c r="Q769" s="59"/>
      <c r="R769" s="69"/>
      <c r="S769" s="107"/>
    </row>
    <row r="770" spans="6:19" s="1" customFormat="1" x14ac:dyDescent="0.2">
      <c r="F770" s="2"/>
      <c r="G770" s="2"/>
      <c r="H770" s="16"/>
      <c r="I770" s="18"/>
      <c r="L770" s="9"/>
      <c r="Q770" s="59"/>
      <c r="R770" s="69"/>
      <c r="S770" s="107"/>
    </row>
    <row r="771" spans="6:19" s="1" customFormat="1" x14ac:dyDescent="0.2">
      <c r="F771" s="2"/>
      <c r="G771" s="2"/>
      <c r="H771" s="16"/>
      <c r="I771" s="18"/>
      <c r="L771" s="9"/>
      <c r="Q771" s="59"/>
      <c r="R771" s="69"/>
      <c r="S771" s="107"/>
    </row>
    <row r="772" spans="6:19" s="1" customFormat="1" x14ac:dyDescent="0.2">
      <c r="F772" s="2"/>
      <c r="G772" s="2"/>
      <c r="H772" s="16"/>
      <c r="I772" s="18"/>
      <c r="L772" s="9"/>
      <c r="Q772" s="59"/>
      <c r="R772" s="69"/>
      <c r="S772" s="107"/>
    </row>
    <row r="773" spans="6:19" s="1" customFormat="1" x14ac:dyDescent="0.2">
      <c r="F773" s="2"/>
      <c r="G773" s="2"/>
      <c r="H773" s="16"/>
      <c r="I773" s="18"/>
      <c r="L773" s="9"/>
      <c r="Q773" s="59"/>
      <c r="R773" s="69"/>
      <c r="S773" s="107"/>
    </row>
    <row r="774" spans="6:19" s="1" customFormat="1" x14ac:dyDescent="0.2">
      <c r="F774" s="2"/>
      <c r="G774" s="2"/>
      <c r="H774" s="16"/>
      <c r="I774" s="18"/>
      <c r="L774" s="9"/>
      <c r="Q774" s="59"/>
      <c r="R774" s="69"/>
      <c r="S774" s="107"/>
    </row>
    <row r="775" spans="6:19" s="1" customFormat="1" x14ac:dyDescent="0.2">
      <c r="F775" s="2"/>
      <c r="G775" s="2"/>
      <c r="H775" s="16"/>
      <c r="I775" s="18"/>
      <c r="L775" s="9"/>
      <c r="Q775" s="59"/>
      <c r="R775" s="69"/>
      <c r="S775" s="107"/>
    </row>
    <row r="776" spans="6:19" s="1" customFormat="1" x14ac:dyDescent="0.2">
      <c r="F776" s="2"/>
      <c r="G776" s="2"/>
      <c r="H776" s="16"/>
      <c r="I776" s="18"/>
      <c r="L776" s="9"/>
      <c r="Q776" s="59"/>
      <c r="R776" s="69"/>
      <c r="S776" s="107"/>
    </row>
    <row r="777" spans="6:19" s="1" customFormat="1" x14ac:dyDescent="0.2">
      <c r="F777" s="2"/>
      <c r="G777" s="2"/>
      <c r="H777" s="16"/>
      <c r="I777" s="18"/>
      <c r="L777" s="9"/>
      <c r="Q777" s="59"/>
      <c r="R777" s="69"/>
      <c r="S777" s="107"/>
    </row>
    <row r="778" spans="6:19" s="1" customFormat="1" x14ac:dyDescent="0.2">
      <c r="F778" s="2"/>
      <c r="G778" s="2"/>
      <c r="H778" s="16"/>
      <c r="I778" s="18"/>
      <c r="L778" s="9"/>
      <c r="Q778" s="59"/>
      <c r="R778" s="69"/>
      <c r="S778" s="107"/>
    </row>
    <row r="779" spans="6:19" s="1" customFormat="1" x14ac:dyDescent="0.2">
      <c r="F779" s="2"/>
      <c r="G779" s="2"/>
      <c r="H779" s="16"/>
      <c r="I779" s="18"/>
      <c r="L779" s="9"/>
      <c r="Q779" s="59"/>
      <c r="R779" s="69"/>
      <c r="S779" s="107"/>
    </row>
    <row r="780" spans="6:19" s="1" customFormat="1" x14ac:dyDescent="0.2">
      <c r="F780" s="2"/>
      <c r="G780" s="2"/>
      <c r="H780" s="16"/>
      <c r="I780" s="18"/>
      <c r="L780" s="9"/>
      <c r="Q780" s="59"/>
      <c r="R780" s="69"/>
      <c r="S780" s="107"/>
    </row>
    <row r="781" spans="6:19" s="1" customFormat="1" x14ac:dyDescent="0.2">
      <c r="F781" s="2"/>
      <c r="G781" s="2"/>
      <c r="H781" s="16"/>
      <c r="I781" s="18"/>
      <c r="L781" s="9"/>
      <c r="Q781" s="59"/>
      <c r="R781" s="69"/>
      <c r="S781" s="107"/>
    </row>
    <row r="782" spans="6:19" s="1" customFormat="1" x14ac:dyDescent="0.2">
      <c r="F782" s="2"/>
      <c r="G782" s="2"/>
      <c r="H782" s="16"/>
      <c r="I782" s="18"/>
      <c r="L782" s="9"/>
      <c r="Q782" s="59"/>
      <c r="R782" s="69"/>
      <c r="S782" s="107"/>
    </row>
    <row r="783" spans="6:19" s="1" customFormat="1" x14ac:dyDescent="0.2">
      <c r="F783" s="2"/>
      <c r="G783" s="2"/>
      <c r="H783" s="16"/>
      <c r="I783" s="18"/>
      <c r="L783" s="9"/>
      <c r="Q783" s="59"/>
      <c r="R783" s="69"/>
      <c r="S783" s="107"/>
    </row>
    <row r="784" spans="6:19" s="1" customFormat="1" x14ac:dyDescent="0.2">
      <c r="F784" s="2"/>
      <c r="G784" s="2"/>
      <c r="H784" s="16"/>
      <c r="I784" s="18"/>
      <c r="L784" s="9"/>
      <c r="Q784" s="59"/>
      <c r="R784" s="69"/>
      <c r="S784" s="107"/>
    </row>
    <row r="785" spans="6:19" s="1" customFormat="1" x14ac:dyDescent="0.2">
      <c r="F785" s="2"/>
      <c r="G785" s="2"/>
      <c r="H785" s="16"/>
      <c r="I785" s="18"/>
      <c r="L785" s="9"/>
      <c r="Q785" s="59"/>
      <c r="R785" s="69"/>
      <c r="S785" s="107"/>
    </row>
    <row r="786" spans="6:19" s="1" customFormat="1" x14ac:dyDescent="0.2">
      <c r="F786" s="2"/>
      <c r="G786" s="2"/>
      <c r="H786" s="16"/>
      <c r="I786" s="18"/>
      <c r="L786" s="9"/>
      <c r="Q786" s="59"/>
      <c r="R786" s="69"/>
      <c r="S786" s="107"/>
    </row>
    <row r="787" spans="6:19" s="1" customFormat="1" x14ac:dyDescent="0.2">
      <c r="F787" s="2"/>
      <c r="G787" s="2"/>
      <c r="H787" s="16"/>
      <c r="I787" s="18"/>
      <c r="L787" s="9"/>
      <c r="Q787" s="59"/>
      <c r="R787" s="69"/>
      <c r="S787" s="107"/>
    </row>
    <row r="788" spans="6:19" s="1" customFormat="1" x14ac:dyDescent="0.2">
      <c r="F788" s="2"/>
      <c r="G788" s="2"/>
      <c r="H788" s="16"/>
      <c r="I788" s="18"/>
      <c r="L788" s="9"/>
      <c r="Q788" s="59"/>
      <c r="R788" s="69"/>
      <c r="S788" s="107"/>
    </row>
    <row r="789" spans="6:19" s="1" customFormat="1" x14ac:dyDescent="0.2">
      <c r="F789" s="2"/>
      <c r="G789" s="2"/>
      <c r="H789" s="16"/>
      <c r="I789" s="18"/>
      <c r="L789" s="9"/>
      <c r="Q789" s="59"/>
      <c r="R789" s="69"/>
      <c r="S789" s="107"/>
    </row>
    <row r="790" spans="6:19" s="1" customFormat="1" x14ac:dyDescent="0.2">
      <c r="F790" s="2"/>
      <c r="G790" s="2"/>
      <c r="H790" s="16"/>
      <c r="I790" s="18"/>
      <c r="L790" s="9"/>
      <c r="Q790" s="59"/>
      <c r="R790" s="69"/>
      <c r="S790" s="107"/>
    </row>
    <row r="791" spans="6:19" s="1" customFormat="1" x14ac:dyDescent="0.2">
      <c r="F791" s="2"/>
      <c r="G791" s="2"/>
      <c r="H791" s="16"/>
      <c r="I791" s="18"/>
      <c r="L791" s="9"/>
      <c r="Q791" s="59"/>
      <c r="R791" s="69"/>
      <c r="S791" s="107"/>
    </row>
    <row r="792" spans="6:19" s="1" customFormat="1" x14ac:dyDescent="0.2">
      <c r="F792" s="2"/>
      <c r="G792" s="2"/>
      <c r="H792" s="16"/>
      <c r="I792" s="18"/>
      <c r="L792" s="9"/>
      <c r="Q792" s="59"/>
      <c r="R792" s="69"/>
      <c r="S792" s="107"/>
    </row>
    <row r="793" spans="6:19" s="1" customFormat="1" x14ac:dyDescent="0.2">
      <c r="F793" s="2"/>
      <c r="G793" s="2"/>
      <c r="H793" s="16"/>
      <c r="I793" s="18"/>
      <c r="L793" s="9"/>
      <c r="Q793" s="59"/>
      <c r="R793" s="69"/>
      <c r="S793" s="107"/>
    </row>
    <row r="794" spans="6:19" s="1" customFormat="1" x14ac:dyDescent="0.2">
      <c r="F794" s="2"/>
      <c r="G794" s="2"/>
      <c r="H794" s="16"/>
      <c r="I794" s="18"/>
      <c r="L794" s="9"/>
      <c r="Q794" s="59"/>
      <c r="R794" s="69"/>
      <c r="S794" s="107"/>
    </row>
    <row r="795" spans="6:19" s="1" customFormat="1" x14ac:dyDescent="0.2">
      <c r="F795" s="2"/>
      <c r="G795" s="2"/>
      <c r="H795" s="16"/>
      <c r="I795" s="18"/>
      <c r="L795" s="9"/>
      <c r="Q795" s="59"/>
      <c r="R795" s="69"/>
      <c r="S795" s="107"/>
    </row>
    <row r="796" spans="6:19" s="1" customFormat="1" x14ac:dyDescent="0.2">
      <c r="F796" s="2"/>
      <c r="G796" s="2"/>
      <c r="H796" s="16"/>
      <c r="I796" s="18"/>
      <c r="L796" s="9"/>
      <c r="Q796" s="59"/>
      <c r="R796" s="69"/>
      <c r="S796" s="107"/>
    </row>
    <row r="797" spans="6:19" s="1" customFormat="1" x14ac:dyDescent="0.2">
      <c r="F797" s="2"/>
      <c r="G797" s="2"/>
      <c r="H797" s="16"/>
      <c r="I797" s="18"/>
      <c r="L797" s="9"/>
      <c r="Q797" s="59"/>
      <c r="R797" s="69"/>
      <c r="S797" s="107"/>
    </row>
    <row r="798" spans="6:19" s="1" customFormat="1" x14ac:dyDescent="0.2">
      <c r="F798" s="2"/>
      <c r="G798" s="2"/>
      <c r="H798" s="16"/>
      <c r="I798" s="18"/>
      <c r="L798" s="9"/>
      <c r="Q798" s="59"/>
      <c r="R798" s="69"/>
      <c r="S798" s="107"/>
    </row>
    <row r="799" spans="6:19" s="1" customFormat="1" x14ac:dyDescent="0.2">
      <c r="F799" s="2"/>
      <c r="G799" s="2"/>
      <c r="H799" s="16"/>
      <c r="I799" s="18"/>
      <c r="L799" s="9"/>
      <c r="Q799" s="59"/>
      <c r="R799" s="69"/>
      <c r="S799" s="107"/>
    </row>
    <row r="800" spans="6:19" s="1" customFormat="1" x14ac:dyDescent="0.2">
      <c r="F800" s="2"/>
      <c r="G800" s="2"/>
      <c r="H800" s="16"/>
      <c r="I800" s="18"/>
      <c r="L800" s="9"/>
      <c r="Q800" s="59"/>
      <c r="R800" s="69"/>
      <c r="S800" s="107"/>
    </row>
    <row r="801" spans="6:19" s="1" customFormat="1" x14ac:dyDescent="0.2">
      <c r="F801" s="2"/>
      <c r="G801" s="2"/>
      <c r="H801" s="16"/>
      <c r="I801" s="18"/>
      <c r="L801" s="9"/>
      <c r="Q801" s="59"/>
      <c r="R801" s="69"/>
      <c r="S801" s="107"/>
    </row>
    <row r="802" spans="6:19" s="1" customFormat="1" x14ac:dyDescent="0.2">
      <c r="F802" s="2"/>
      <c r="G802" s="2"/>
      <c r="H802" s="16"/>
      <c r="I802" s="18"/>
      <c r="L802" s="9"/>
      <c r="Q802" s="59"/>
      <c r="R802" s="69"/>
      <c r="S802" s="107"/>
    </row>
    <row r="803" spans="6:19" s="1" customFormat="1" x14ac:dyDescent="0.2">
      <c r="F803" s="2"/>
      <c r="G803" s="2"/>
      <c r="H803" s="16"/>
      <c r="I803" s="18"/>
      <c r="L803" s="9"/>
      <c r="Q803" s="59"/>
      <c r="R803" s="69"/>
      <c r="S803" s="107"/>
    </row>
    <row r="804" spans="6:19" s="1" customFormat="1" x14ac:dyDescent="0.2">
      <c r="F804" s="2"/>
      <c r="G804" s="2"/>
      <c r="H804" s="16"/>
      <c r="I804" s="18"/>
      <c r="L804" s="9"/>
      <c r="Q804" s="59"/>
      <c r="R804" s="69"/>
      <c r="S804" s="107"/>
    </row>
    <row r="805" spans="6:19" s="1" customFormat="1" x14ac:dyDescent="0.2">
      <c r="F805" s="2"/>
      <c r="G805" s="2"/>
      <c r="H805" s="16"/>
      <c r="I805" s="18"/>
      <c r="L805" s="9"/>
      <c r="Q805" s="59"/>
      <c r="R805" s="69"/>
      <c r="S805" s="107"/>
    </row>
    <row r="806" spans="6:19" s="1" customFormat="1" x14ac:dyDescent="0.2">
      <c r="F806" s="2"/>
      <c r="G806" s="2"/>
      <c r="H806" s="16"/>
      <c r="I806" s="18"/>
      <c r="L806" s="9"/>
      <c r="Q806" s="59"/>
      <c r="R806" s="69"/>
      <c r="S806" s="107"/>
    </row>
    <row r="807" spans="6:19" s="1" customFormat="1" x14ac:dyDescent="0.2">
      <c r="F807" s="2"/>
      <c r="G807" s="2"/>
      <c r="H807" s="16"/>
      <c r="I807" s="18"/>
      <c r="L807" s="9"/>
      <c r="Q807" s="59"/>
      <c r="R807" s="69"/>
      <c r="S807" s="107"/>
    </row>
    <row r="808" spans="6:19" s="1" customFormat="1" x14ac:dyDescent="0.2">
      <c r="F808" s="2"/>
      <c r="G808" s="2"/>
      <c r="H808" s="16"/>
      <c r="I808" s="18"/>
      <c r="L808" s="9"/>
      <c r="Q808" s="59"/>
      <c r="R808" s="69"/>
      <c r="S808" s="107"/>
    </row>
    <row r="809" spans="6:19" s="1" customFormat="1" x14ac:dyDescent="0.2">
      <c r="F809" s="2"/>
      <c r="G809" s="2"/>
      <c r="H809" s="16"/>
      <c r="I809" s="18"/>
      <c r="L809" s="9"/>
      <c r="Q809" s="59"/>
      <c r="R809" s="69"/>
      <c r="S809" s="107"/>
    </row>
    <row r="810" spans="6:19" s="1" customFormat="1" x14ac:dyDescent="0.2">
      <c r="F810" s="2"/>
      <c r="G810" s="2"/>
      <c r="H810" s="16"/>
      <c r="I810" s="18"/>
      <c r="L810" s="9"/>
      <c r="Q810" s="59"/>
      <c r="R810" s="69"/>
      <c r="S810" s="107"/>
    </row>
    <row r="811" spans="6:19" s="1" customFormat="1" x14ac:dyDescent="0.2">
      <c r="F811" s="2"/>
      <c r="G811" s="2"/>
      <c r="H811" s="16"/>
      <c r="I811" s="18"/>
      <c r="L811" s="9"/>
      <c r="Q811" s="59"/>
      <c r="R811" s="69"/>
      <c r="S811" s="107"/>
    </row>
    <row r="812" spans="6:19" s="1" customFormat="1" x14ac:dyDescent="0.2">
      <c r="F812" s="2"/>
      <c r="G812" s="2"/>
      <c r="H812" s="16"/>
      <c r="I812" s="18"/>
      <c r="L812" s="9"/>
      <c r="Q812" s="59"/>
      <c r="R812" s="69"/>
      <c r="S812" s="107"/>
    </row>
    <row r="813" spans="6:19" s="1" customFormat="1" x14ac:dyDescent="0.2">
      <c r="F813" s="2"/>
      <c r="G813" s="2"/>
      <c r="H813" s="16"/>
      <c r="I813" s="18"/>
      <c r="L813" s="9"/>
      <c r="Q813" s="59"/>
      <c r="R813" s="69"/>
      <c r="S813" s="107"/>
    </row>
    <row r="814" spans="6:19" s="1" customFormat="1" x14ac:dyDescent="0.2">
      <c r="F814" s="2"/>
      <c r="G814" s="2"/>
      <c r="H814" s="16"/>
      <c r="I814" s="18"/>
      <c r="L814" s="9"/>
      <c r="Q814" s="59"/>
      <c r="R814" s="69"/>
      <c r="S814" s="107"/>
    </row>
    <row r="815" spans="6:19" s="1" customFormat="1" x14ac:dyDescent="0.2">
      <c r="F815" s="2"/>
      <c r="G815" s="2"/>
      <c r="H815" s="16"/>
      <c r="I815" s="18"/>
      <c r="L815" s="9"/>
      <c r="Q815" s="59"/>
      <c r="R815" s="69"/>
      <c r="S815" s="107"/>
    </row>
    <row r="816" spans="6:19" s="1" customFormat="1" x14ac:dyDescent="0.2">
      <c r="F816" s="2"/>
      <c r="G816" s="2"/>
      <c r="H816" s="16"/>
      <c r="I816" s="18"/>
      <c r="L816" s="9"/>
      <c r="Q816" s="59"/>
      <c r="R816" s="69"/>
      <c r="S816" s="107"/>
    </row>
    <row r="817" spans="6:19" s="1" customFormat="1" x14ac:dyDescent="0.2">
      <c r="F817" s="2"/>
      <c r="G817" s="2"/>
      <c r="H817" s="16"/>
      <c r="I817" s="18"/>
      <c r="L817" s="9"/>
      <c r="Q817" s="59"/>
      <c r="R817" s="69"/>
      <c r="S817" s="107"/>
    </row>
    <row r="818" spans="6:19" s="1" customFormat="1" x14ac:dyDescent="0.2">
      <c r="F818" s="2"/>
      <c r="G818" s="2"/>
      <c r="H818" s="16"/>
      <c r="I818" s="18"/>
      <c r="L818" s="9"/>
      <c r="Q818" s="59"/>
      <c r="R818" s="69"/>
      <c r="S818" s="107"/>
    </row>
    <row r="819" spans="6:19" s="1" customFormat="1" x14ac:dyDescent="0.2">
      <c r="F819" s="2"/>
      <c r="G819" s="2"/>
      <c r="H819" s="16"/>
      <c r="I819" s="18"/>
      <c r="L819" s="9"/>
      <c r="Q819" s="59"/>
      <c r="R819" s="69"/>
      <c r="S819" s="107"/>
    </row>
    <row r="820" spans="6:19" s="1" customFormat="1" x14ac:dyDescent="0.2">
      <c r="F820" s="2"/>
      <c r="G820" s="2"/>
      <c r="H820" s="16"/>
      <c r="I820" s="18"/>
      <c r="L820" s="9"/>
      <c r="Q820" s="59"/>
      <c r="R820" s="69"/>
      <c r="S820" s="107"/>
    </row>
    <row r="821" spans="6:19" s="1" customFormat="1" x14ac:dyDescent="0.2">
      <c r="F821" s="2"/>
      <c r="G821" s="2"/>
      <c r="H821" s="16"/>
      <c r="I821" s="18"/>
      <c r="L821" s="9"/>
      <c r="Q821" s="59"/>
      <c r="R821" s="69"/>
      <c r="S821" s="107"/>
    </row>
    <row r="822" spans="6:19" s="1" customFormat="1" x14ac:dyDescent="0.2">
      <c r="F822" s="2"/>
      <c r="G822" s="2"/>
      <c r="H822" s="16"/>
      <c r="I822" s="18"/>
      <c r="L822" s="9"/>
      <c r="Q822" s="59"/>
      <c r="R822" s="69"/>
      <c r="S822" s="107"/>
    </row>
    <row r="823" spans="6:19" s="1" customFormat="1" x14ac:dyDescent="0.2">
      <c r="F823" s="2"/>
      <c r="G823" s="2"/>
      <c r="H823" s="16"/>
      <c r="I823" s="18"/>
      <c r="L823" s="9"/>
      <c r="Q823" s="59"/>
      <c r="R823" s="69"/>
      <c r="S823" s="107"/>
    </row>
    <row r="824" spans="6:19" s="1" customFormat="1" x14ac:dyDescent="0.2">
      <c r="F824" s="2"/>
      <c r="G824" s="2"/>
      <c r="H824" s="16"/>
      <c r="I824" s="18"/>
      <c r="L824" s="9"/>
      <c r="Q824" s="59"/>
      <c r="R824" s="69"/>
      <c r="S824" s="107"/>
    </row>
    <row r="825" spans="6:19" s="1" customFormat="1" x14ac:dyDescent="0.2">
      <c r="F825" s="2"/>
      <c r="G825" s="2"/>
      <c r="H825" s="16"/>
      <c r="I825" s="18"/>
      <c r="L825" s="9"/>
      <c r="Q825" s="59"/>
      <c r="R825" s="69"/>
      <c r="S825" s="107"/>
    </row>
    <row r="826" spans="6:19" s="1" customFormat="1" x14ac:dyDescent="0.2">
      <c r="F826" s="2"/>
      <c r="G826" s="2"/>
      <c r="H826" s="16"/>
      <c r="I826" s="18"/>
      <c r="L826" s="9"/>
      <c r="Q826" s="59"/>
      <c r="R826" s="69"/>
      <c r="S826" s="107"/>
    </row>
    <row r="827" spans="6:19" s="1" customFormat="1" x14ac:dyDescent="0.2">
      <c r="F827" s="2"/>
      <c r="G827" s="2"/>
      <c r="H827" s="16"/>
      <c r="I827" s="18"/>
      <c r="L827" s="9"/>
      <c r="Q827" s="59"/>
      <c r="R827" s="69"/>
      <c r="S827" s="107"/>
    </row>
    <row r="828" spans="6:19" s="1" customFormat="1" x14ac:dyDescent="0.2">
      <c r="F828" s="2"/>
      <c r="G828" s="2"/>
      <c r="H828" s="16"/>
      <c r="I828" s="18"/>
      <c r="L828" s="9"/>
      <c r="Q828" s="59"/>
      <c r="R828" s="69"/>
      <c r="S828" s="107"/>
    </row>
    <row r="829" spans="6:19" s="1" customFormat="1" x14ac:dyDescent="0.2">
      <c r="F829" s="2"/>
      <c r="G829" s="2"/>
      <c r="H829" s="16"/>
      <c r="I829" s="18"/>
      <c r="L829" s="9"/>
      <c r="Q829" s="59"/>
      <c r="R829" s="69"/>
      <c r="S829" s="107"/>
    </row>
    <row r="830" spans="6:19" s="1" customFormat="1" x14ac:dyDescent="0.2">
      <c r="F830" s="2"/>
      <c r="G830" s="2"/>
      <c r="H830" s="16"/>
      <c r="I830" s="18"/>
      <c r="L830" s="9"/>
      <c r="Q830" s="59"/>
      <c r="R830" s="69"/>
      <c r="S830" s="107"/>
    </row>
    <row r="831" spans="6:19" s="1" customFormat="1" x14ac:dyDescent="0.2">
      <c r="F831" s="2"/>
      <c r="G831" s="2"/>
      <c r="H831" s="16"/>
      <c r="I831" s="18"/>
      <c r="L831" s="9"/>
      <c r="Q831" s="59"/>
      <c r="R831" s="69"/>
      <c r="S831" s="107"/>
    </row>
    <row r="832" spans="6:19" s="1" customFormat="1" x14ac:dyDescent="0.2">
      <c r="F832" s="2"/>
      <c r="G832" s="2"/>
      <c r="H832" s="16"/>
      <c r="I832" s="18"/>
      <c r="L832" s="9"/>
      <c r="Q832" s="59"/>
      <c r="R832" s="69"/>
      <c r="S832" s="107"/>
    </row>
    <row r="833" spans="6:19" s="1" customFormat="1" x14ac:dyDescent="0.2">
      <c r="F833" s="2"/>
      <c r="G833" s="2"/>
      <c r="H833" s="16"/>
      <c r="I833" s="18"/>
      <c r="L833" s="9"/>
      <c r="Q833" s="59"/>
      <c r="R833" s="69"/>
      <c r="S833" s="107"/>
    </row>
    <row r="834" spans="6:19" s="1" customFormat="1" x14ac:dyDescent="0.2">
      <c r="F834" s="2"/>
      <c r="G834" s="2"/>
      <c r="H834" s="16"/>
      <c r="I834" s="18"/>
      <c r="L834" s="9"/>
      <c r="Q834" s="59"/>
      <c r="R834" s="69"/>
      <c r="S834" s="107"/>
    </row>
    <row r="835" spans="6:19" s="1" customFormat="1" x14ac:dyDescent="0.2">
      <c r="F835" s="2"/>
      <c r="G835" s="2"/>
      <c r="H835" s="16"/>
      <c r="I835" s="18"/>
      <c r="L835" s="9"/>
      <c r="Q835" s="59"/>
      <c r="R835" s="69"/>
      <c r="S835" s="107"/>
    </row>
    <row r="836" spans="6:19" s="1" customFormat="1" x14ac:dyDescent="0.2">
      <c r="F836" s="2"/>
      <c r="G836" s="2"/>
      <c r="H836" s="16"/>
      <c r="I836" s="18"/>
      <c r="L836" s="9"/>
      <c r="Q836" s="59"/>
      <c r="R836" s="69"/>
      <c r="S836" s="107"/>
    </row>
    <row r="837" spans="6:19" s="1" customFormat="1" x14ac:dyDescent="0.2">
      <c r="F837" s="2"/>
      <c r="G837" s="2"/>
      <c r="H837" s="16"/>
      <c r="I837" s="18"/>
      <c r="L837" s="9"/>
      <c r="Q837" s="59"/>
      <c r="R837" s="69"/>
      <c r="S837" s="107"/>
    </row>
    <row r="838" spans="6:19" s="1" customFormat="1" x14ac:dyDescent="0.2">
      <c r="F838" s="2"/>
      <c r="G838" s="2"/>
      <c r="H838" s="16"/>
      <c r="I838" s="18"/>
      <c r="L838" s="9"/>
      <c r="Q838" s="59"/>
      <c r="R838" s="69"/>
      <c r="S838" s="107"/>
    </row>
    <row r="839" spans="6:19" s="1" customFormat="1" x14ac:dyDescent="0.2">
      <c r="F839" s="2"/>
      <c r="G839" s="2"/>
      <c r="H839" s="16"/>
      <c r="I839" s="18"/>
      <c r="L839" s="9"/>
      <c r="Q839" s="59"/>
      <c r="R839" s="69"/>
      <c r="S839" s="107"/>
    </row>
    <row r="840" spans="6:19" s="1" customFormat="1" x14ac:dyDescent="0.2">
      <c r="F840" s="2"/>
      <c r="G840" s="2"/>
      <c r="H840" s="16"/>
      <c r="I840" s="18"/>
      <c r="L840" s="9"/>
      <c r="Q840" s="59"/>
      <c r="R840" s="69"/>
      <c r="S840" s="107"/>
    </row>
    <row r="841" spans="6:19" s="1" customFormat="1" x14ac:dyDescent="0.2">
      <c r="F841" s="2"/>
      <c r="G841" s="2"/>
      <c r="H841" s="16"/>
      <c r="I841" s="18"/>
      <c r="L841" s="9"/>
      <c r="Q841" s="59"/>
      <c r="R841" s="69"/>
      <c r="S841" s="107"/>
    </row>
    <row r="842" spans="6:19" s="1" customFormat="1" x14ac:dyDescent="0.2">
      <c r="F842" s="2"/>
      <c r="G842" s="2"/>
      <c r="H842" s="16"/>
      <c r="I842" s="18"/>
      <c r="L842" s="9"/>
      <c r="Q842" s="59"/>
      <c r="R842" s="69"/>
      <c r="S842" s="107"/>
    </row>
    <row r="843" spans="6:19" s="1" customFormat="1" x14ac:dyDescent="0.2">
      <c r="F843" s="2"/>
      <c r="G843" s="2"/>
      <c r="H843" s="16"/>
      <c r="I843" s="18"/>
      <c r="L843" s="9"/>
      <c r="Q843" s="59"/>
      <c r="R843" s="69"/>
      <c r="S843" s="107"/>
    </row>
    <row r="844" spans="6:19" s="1" customFormat="1" x14ac:dyDescent="0.2">
      <c r="F844" s="2"/>
      <c r="G844" s="2"/>
      <c r="H844" s="16"/>
      <c r="I844" s="18"/>
      <c r="L844" s="9"/>
      <c r="Q844" s="59"/>
      <c r="R844" s="69"/>
      <c r="S844" s="107"/>
    </row>
    <row r="845" spans="6:19" s="1" customFormat="1" x14ac:dyDescent="0.2">
      <c r="F845" s="2"/>
      <c r="G845" s="2"/>
      <c r="H845" s="16"/>
      <c r="I845" s="18"/>
      <c r="L845" s="9"/>
      <c r="Q845" s="59"/>
      <c r="R845" s="69"/>
      <c r="S845" s="107"/>
    </row>
    <row r="846" spans="6:19" s="1" customFormat="1" x14ac:dyDescent="0.2">
      <c r="F846" s="2"/>
      <c r="G846" s="2"/>
      <c r="H846" s="16"/>
      <c r="I846" s="18"/>
      <c r="L846" s="9"/>
      <c r="Q846" s="59"/>
      <c r="R846" s="69"/>
      <c r="S846" s="107"/>
    </row>
    <row r="847" spans="6:19" s="1" customFormat="1" x14ac:dyDescent="0.2">
      <c r="F847" s="2"/>
      <c r="G847" s="2"/>
      <c r="H847" s="16"/>
      <c r="I847" s="18"/>
      <c r="L847" s="9"/>
      <c r="Q847" s="59"/>
      <c r="R847" s="69"/>
      <c r="S847" s="107"/>
    </row>
    <row r="848" spans="6:19" s="1" customFormat="1" x14ac:dyDescent="0.2">
      <c r="F848" s="2"/>
      <c r="G848" s="2"/>
      <c r="H848" s="16"/>
      <c r="I848" s="18"/>
      <c r="L848" s="9"/>
      <c r="Q848" s="59"/>
      <c r="R848" s="69"/>
      <c r="S848" s="107"/>
    </row>
    <row r="849" spans="6:19" s="1" customFormat="1" x14ac:dyDescent="0.2">
      <c r="F849" s="2"/>
      <c r="G849" s="2"/>
      <c r="H849" s="16"/>
      <c r="I849" s="18"/>
      <c r="L849" s="9"/>
      <c r="Q849" s="59"/>
      <c r="R849" s="69"/>
      <c r="S849" s="107"/>
    </row>
    <row r="850" spans="6:19" s="1" customFormat="1" x14ac:dyDescent="0.2">
      <c r="F850" s="2"/>
      <c r="G850" s="2"/>
      <c r="H850" s="16"/>
      <c r="I850" s="18"/>
      <c r="L850" s="9"/>
      <c r="Q850" s="59"/>
      <c r="R850" s="69"/>
      <c r="S850" s="107"/>
    </row>
    <row r="851" spans="6:19" s="1" customFormat="1" x14ac:dyDescent="0.2">
      <c r="F851" s="2"/>
      <c r="G851" s="2"/>
      <c r="H851" s="16"/>
      <c r="I851" s="18"/>
      <c r="L851" s="9"/>
      <c r="Q851" s="59"/>
      <c r="R851" s="69"/>
      <c r="S851" s="107"/>
    </row>
    <row r="852" spans="6:19" s="1" customFormat="1" x14ac:dyDescent="0.2">
      <c r="F852" s="2"/>
      <c r="G852" s="2"/>
      <c r="H852" s="16"/>
      <c r="I852" s="18"/>
      <c r="L852" s="9"/>
      <c r="Q852" s="59"/>
      <c r="R852" s="69"/>
      <c r="S852" s="107"/>
    </row>
    <row r="853" spans="6:19" s="1" customFormat="1" x14ac:dyDescent="0.2">
      <c r="F853" s="2"/>
      <c r="G853" s="2"/>
      <c r="H853" s="16"/>
      <c r="I853" s="18"/>
      <c r="L853" s="9"/>
      <c r="Q853" s="59"/>
      <c r="R853" s="69"/>
      <c r="S853" s="107"/>
    </row>
    <row r="854" spans="6:19" s="1" customFormat="1" x14ac:dyDescent="0.2">
      <c r="F854" s="2"/>
      <c r="G854" s="2"/>
      <c r="H854" s="16"/>
      <c r="I854" s="18"/>
      <c r="L854" s="9"/>
      <c r="Q854" s="59"/>
      <c r="R854" s="69"/>
      <c r="S854" s="107"/>
    </row>
    <row r="855" spans="6:19" s="1" customFormat="1" x14ac:dyDescent="0.2">
      <c r="F855" s="2"/>
      <c r="G855" s="2"/>
      <c r="H855" s="16"/>
      <c r="I855" s="18"/>
      <c r="L855" s="9"/>
      <c r="Q855" s="59"/>
      <c r="R855" s="69"/>
      <c r="S855" s="107"/>
    </row>
    <row r="856" spans="6:19" s="1" customFormat="1" x14ac:dyDescent="0.2">
      <c r="F856" s="2"/>
      <c r="G856" s="2"/>
      <c r="H856" s="16"/>
      <c r="I856" s="18"/>
      <c r="L856" s="9"/>
      <c r="Q856" s="59"/>
      <c r="R856" s="69"/>
      <c r="S856" s="107"/>
    </row>
    <row r="857" spans="6:19" s="1" customFormat="1" x14ac:dyDescent="0.2">
      <c r="F857" s="2"/>
      <c r="G857" s="2"/>
      <c r="H857" s="16"/>
      <c r="I857" s="18"/>
      <c r="L857" s="9"/>
      <c r="Q857" s="59"/>
      <c r="R857" s="69"/>
      <c r="S857" s="107"/>
    </row>
    <row r="858" spans="6:19" s="1" customFormat="1" x14ac:dyDescent="0.2">
      <c r="F858" s="2"/>
      <c r="G858" s="2"/>
      <c r="H858" s="16"/>
      <c r="I858" s="18"/>
      <c r="L858" s="9"/>
      <c r="Q858" s="59"/>
      <c r="R858" s="69"/>
      <c r="S858" s="107"/>
    </row>
    <row r="859" spans="6:19" s="1" customFormat="1" x14ac:dyDescent="0.2">
      <c r="F859" s="2"/>
      <c r="G859" s="2"/>
      <c r="H859" s="16"/>
      <c r="I859" s="18"/>
      <c r="L859" s="9"/>
      <c r="Q859" s="59"/>
      <c r="R859" s="69"/>
      <c r="S859" s="107"/>
    </row>
    <row r="860" spans="6:19" s="1" customFormat="1" x14ac:dyDescent="0.2">
      <c r="F860" s="2"/>
      <c r="G860" s="2"/>
      <c r="H860" s="16"/>
      <c r="I860" s="18"/>
      <c r="L860" s="9"/>
      <c r="Q860" s="59"/>
      <c r="R860" s="69"/>
      <c r="S860" s="107"/>
    </row>
    <row r="861" spans="6:19" s="1" customFormat="1" x14ac:dyDescent="0.2">
      <c r="F861" s="2"/>
      <c r="G861" s="2"/>
      <c r="H861" s="16"/>
      <c r="I861" s="18"/>
      <c r="L861" s="9"/>
      <c r="Q861" s="59"/>
      <c r="R861" s="69"/>
      <c r="S861" s="107"/>
    </row>
    <row r="862" spans="6:19" s="1" customFormat="1" x14ac:dyDescent="0.2">
      <c r="F862" s="2"/>
      <c r="G862" s="2"/>
      <c r="H862" s="16"/>
      <c r="I862" s="18"/>
      <c r="L862" s="9"/>
      <c r="Q862" s="59"/>
      <c r="R862" s="69"/>
      <c r="S862" s="107"/>
    </row>
    <row r="863" spans="6:19" s="1" customFormat="1" x14ac:dyDescent="0.2">
      <c r="F863" s="2"/>
      <c r="G863" s="2"/>
      <c r="H863" s="16"/>
      <c r="I863" s="18"/>
      <c r="L863" s="9"/>
      <c r="Q863" s="59"/>
      <c r="R863" s="69"/>
      <c r="S863" s="107"/>
    </row>
    <row r="864" spans="6:19" s="1" customFormat="1" x14ac:dyDescent="0.2">
      <c r="F864" s="2"/>
      <c r="G864" s="2"/>
      <c r="H864" s="16"/>
      <c r="I864" s="18"/>
      <c r="L864" s="9"/>
      <c r="Q864" s="59"/>
      <c r="R864" s="69"/>
      <c r="S864" s="107"/>
    </row>
    <row r="865" spans="6:19" s="1" customFormat="1" x14ac:dyDescent="0.2">
      <c r="F865" s="2"/>
      <c r="G865" s="2"/>
      <c r="H865" s="16"/>
      <c r="I865" s="18"/>
      <c r="L865" s="9"/>
      <c r="Q865" s="59"/>
      <c r="R865" s="69"/>
      <c r="S865" s="107"/>
    </row>
    <row r="866" spans="6:19" s="1" customFormat="1" x14ac:dyDescent="0.2">
      <c r="F866" s="2"/>
      <c r="G866" s="2"/>
      <c r="H866" s="16"/>
      <c r="I866" s="18"/>
      <c r="L866" s="9"/>
      <c r="Q866" s="59"/>
      <c r="R866" s="69"/>
      <c r="S866" s="107"/>
    </row>
    <row r="867" spans="6:19" s="1" customFormat="1" x14ac:dyDescent="0.2">
      <c r="F867" s="2"/>
      <c r="G867" s="2"/>
      <c r="H867" s="16"/>
      <c r="I867" s="18"/>
      <c r="L867" s="9"/>
      <c r="Q867" s="59"/>
      <c r="R867" s="69"/>
      <c r="S867" s="107"/>
    </row>
    <row r="868" spans="6:19" s="1" customFormat="1" x14ac:dyDescent="0.2">
      <c r="F868" s="2"/>
      <c r="G868" s="2"/>
      <c r="H868" s="16"/>
      <c r="I868" s="18"/>
      <c r="L868" s="9"/>
      <c r="Q868" s="59"/>
      <c r="R868" s="69"/>
      <c r="S868" s="107"/>
    </row>
    <row r="869" spans="6:19" s="1" customFormat="1" x14ac:dyDescent="0.2">
      <c r="F869" s="2"/>
      <c r="G869" s="2"/>
      <c r="H869" s="16"/>
      <c r="I869" s="18"/>
      <c r="L869" s="9"/>
      <c r="Q869" s="59"/>
      <c r="R869" s="69"/>
      <c r="S869" s="107"/>
    </row>
    <row r="870" spans="6:19" s="1" customFormat="1" x14ac:dyDescent="0.2">
      <c r="F870" s="2"/>
      <c r="G870" s="2"/>
      <c r="H870" s="16"/>
      <c r="I870" s="18"/>
      <c r="L870" s="9"/>
      <c r="Q870" s="59"/>
      <c r="R870" s="69"/>
      <c r="S870" s="107"/>
    </row>
    <row r="871" spans="6:19" s="1" customFormat="1" x14ac:dyDescent="0.2">
      <c r="F871" s="2"/>
      <c r="G871" s="2"/>
      <c r="H871" s="16"/>
      <c r="I871" s="18"/>
      <c r="L871" s="9"/>
      <c r="Q871" s="59"/>
      <c r="R871" s="69"/>
      <c r="S871" s="107"/>
    </row>
    <row r="872" spans="6:19" s="1" customFormat="1" x14ac:dyDescent="0.2">
      <c r="F872" s="2"/>
      <c r="G872" s="2"/>
      <c r="H872" s="16"/>
      <c r="I872" s="18"/>
      <c r="L872" s="9"/>
      <c r="Q872" s="59"/>
      <c r="R872" s="69"/>
      <c r="S872" s="107"/>
    </row>
    <row r="873" spans="6:19" s="1" customFormat="1" x14ac:dyDescent="0.2">
      <c r="F873" s="2"/>
      <c r="G873" s="2"/>
      <c r="H873" s="16"/>
      <c r="I873" s="18"/>
      <c r="L873" s="9"/>
      <c r="Q873" s="59"/>
      <c r="R873" s="69"/>
      <c r="S873" s="107"/>
    </row>
    <row r="874" spans="6:19" s="1" customFormat="1" x14ac:dyDescent="0.2">
      <c r="F874" s="2"/>
      <c r="G874" s="2"/>
      <c r="H874" s="16"/>
      <c r="I874" s="18"/>
      <c r="L874" s="9"/>
      <c r="Q874" s="59"/>
      <c r="R874" s="69"/>
      <c r="S874" s="107"/>
    </row>
    <row r="875" spans="6:19" s="1" customFormat="1" x14ac:dyDescent="0.2">
      <c r="F875" s="2"/>
      <c r="G875" s="2"/>
      <c r="H875" s="16"/>
      <c r="I875" s="18"/>
      <c r="L875" s="9"/>
      <c r="Q875" s="59"/>
      <c r="R875" s="69"/>
      <c r="S875" s="107"/>
    </row>
    <row r="876" spans="6:19" s="1" customFormat="1" x14ac:dyDescent="0.2">
      <c r="F876" s="2"/>
      <c r="G876" s="2"/>
      <c r="H876" s="16"/>
      <c r="I876" s="18"/>
      <c r="L876" s="9"/>
      <c r="Q876" s="59"/>
      <c r="R876" s="69"/>
      <c r="S876" s="107"/>
    </row>
    <row r="877" spans="6:19" s="1" customFormat="1" x14ac:dyDescent="0.2">
      <c r="F877" s="2"/>
      <c r="G877" s="2"/>
      <c r="H877" s="16"/>
      <c r="I877" s="18"/>
      <c r="L877" s="9"/>
      <c r="Q877" s="59"/>
      <c r="R877" s="69"/>
      <c r="S877" s="107"/>
    </row>
    <row r="878" spans="6:19" s="1" customFormat="1" x14ac:dyDescent="0.2">
      <c r="F878" s="2"/>
      <c r="G878" s="2"/>
      <c r="H878" s="16"/>
      <c r="I878" s="18"/>
      <c r="L878" s="9"/>
      <c r="Q878" s="59"/>
      <c r="R878" s="69"/>
      <c r="S878" s="107"/>
    </row>
    <row r="879" spans="6:19" s="1" customFormat="1" x14ac:dyDescent="0.2">
      <c r="F879" s="2"/>
      <c r="G879" s="2"/>
      <c r="H879" s="16"/>
      <c r="I879" s="18"/>
      <c r="L879" s="9"/>
      <c r="Q879" s="59"/>
      <c r="R879" s="69"/>
      <c r="S879" s="107"/>
    </row>
    <row r="880" spans="6:19" s="1" customFormat="1" x14ac:dyDescent="0.2">
      <c r="F880" s="2"/>
      <c r="G880" s="2"/>
      <c r="H880" s="16"/>
      <c r="I880" s="18"/>
      <c r="L880" s="9"/>
      <c r="Q880" s="59"/>
      <c r="R880" s="69"/>
      <c r="S880" s="107"/>
    </row>
    <row r="881" spans="6:19" s="1" customFormat="1" x14ac:dyDescent="0.2">
      <c r="F881" s="2"/>
      <c r="G881" s="2"/>
      <c r="H881" s="16"/>
      <c r="I881" s="18"/>
      <c r="L881" s="9"/>
      <c r="Q881" s="59"/>
      <c r="R881" s="69"/>
      <c r="S881" s="107"/>
    </row>
    <row r="882" spans="6:19" s="1" customFormat="1" x14ac:dyDescent="0.2">
      <c r="F882" s="2"/>
      <c r="G882" s="2"/>
      <c r="H882" s="16"/>
      <c r="I882" s="18"/>
      <c r="L882" s="9"/>
      <c r="Q882" s="59"/>
      <c r="R882" s="69"/>
      <c r="S882" s="107"/>
    </row>
    <row r="883" spans="6:19" s="1" customFormat="1" x14ac:dyDescent="0.2">
      <c r="F883" s="2"/>
      <c r="G883" s="2"/>
      <c r="H883" s="16"/>
      <c r="I883" s="18"/>
      <c r="L883" s="9"/>
      <c r="Q883" s="59"/>
      <c r="R883" s="69"/>
      <c r="S883" s="107"/>
    </row>
    <row r="884" spans="6:19" s="1" customFormat="1" x14ac:dyDescent="0.2">
      <c r="F884" s="2"/>
      <c r="G884" s="2"/>
      <c r="H884" s="16"/>
      <c r="I884" s="18"/>
      <c r="L884" s="9"/>
      <c r="Q884" s="59"/>
      <c r="R884" s="69"/>
      <c r="S884" s="107"/>
    </row>
    <row r="885" spans="6:19" s="1" customFormat="1" x14ac:dyDescent="0.2">
      <c r="F885" s="2"/>
      <c r="G885" s="2"/>
      <c r="H885" s="16"/>
      <c r="I885" s="18"/>
      <c r="L885" s="9"/>
      <c r="Q885" s="59"/>
      <c r="R885" s="69"/>
      <c r="S885" s="107"/>
    </row>
    <row r="886" spans="6:19" s="1" customFormat="1" x14ac:dyDescent="0.2">
      <c r="F886" s="2"/>
      <c r="G886" s="2"/>
      <c r="H886" s="16"/>
      <c r="I886" s="18"/>
      <c r="L886" s="9"/>
      <c r="Q886" s="59"/>
      <c r="R886" s="69"/>
      <c r="S886" s="107"/>
    </row>
    <row r="887" spans="6:19" s="1" customFormat="1" x14ac:dyDescent="0.2">
      <c r="F887" s="2"/>
      <c r="G887" s="2"/>
      <c r="H887" s="16"/>
      <c r="I887" s="18"/>
      <c r="L887" s="9"/>
      <c r="Q887" s="59"/>
      <c r="R887" s="69"/>
      <c r="S887" s="107"/>
    </row>
    <row r="888" spans="6:19" s="1" customFormat="1" x14ac:dyDescent="0.2">
      <c r="F888" s="2"/>
      <c r="G888" s="2"/>
      <c r="H888" s="16"/>
      <c r="I888" s="18"/>
      <c r="L888" s="9"/>
      <c r="Q888" s="59"/>
      <c r="R888" s="69"/>
      <c r="S888" s="107"/>
    </row>
    <row r="889" spans="6:19" s="1" customFormat="1" x14ac:dyDescent="0.2">
      <c r="F889" s="2"/>
      <c r="G889" s="2"/>
      <c r="H889" s="16"/>
      <c r="I889" s="18"/>
      <c r="L889" s="9"/>
      <c r="Q889" s="59"/>
      <c r="R889" s="69"/>
      <c r="S889" s="107"/>
    </row>
    <row r="890" spans="6:19" s="1" customFormat="1" x14ac:dyDescent="0.2">
      <c r="F890" s="2"/>
      <c r="G890" s="2"/>
      <c r="H890" s="16"/>
      <c r="I890" s="18"/>
      <c r="L890" s="9"/>
      <c r="Q890" s="59"/>
      <c r="R890" s="69"/>
      <c r="S890" s="107"/>
    </row>
    <row r="891" spans="6:19" s="1" customFormat="1" x14ac:dyDescent="0.2">
      <c r="F891" s="2"/>
      <c r="G891" s="2"/>
      <c r="H891" s="16"/>
      <c r="I891" s="18"/>
      <c r="L891" s="9"/>
      <c r="Q891" s="59"/>
      <c r="R891" s="69"/>
      <c r="S891" s="107"/>
    </row>
    <row r="892" spans="6:19" s="1" customFormat="1" x14ac:dyDescent="0.2">
      <c r="F892" s="2"/>
      <c r="G892" s="2"/>
      <c r="H892" s="16"/>
      <c r="I892" s="18"/>
      <c r="L892" s="9"/>
      <c r="Q892" s="59"/>
      <c r="R892" s="69"/>
      <c r="S892" s="107"/>
    </row>
    <row r="893" spans="6:19" s="1" customFormat="1" x14ac:dyDescent="0.2">
      <c r="F893" s="2"/>
      <c r="G893" s="2"/>
      <c r="H893" s="16"/>
      <c r="I893" s="18"/>
      <c r="L893" s="9"/>
      <c r="Q893" s="59"/>
      <c r="R893" s="69"/>
      <c r="S893" s="107"/>
    </row>
    <row r="894" spans="6:19" s="1" customFormat="1" x14ac:dyDescent="0.2">
      <c r="F894" s="2"/>
      <c r="G894" s="2"/>
      <c r="H894" s="16"/>
      <c r="I894" s="18"/>
      <c r="L894" s="9"/>
      <c r="Q894" s="59"/>
      <c r="R894" s="69"/>
      <c r="S894" s="107"/>
    </row>
    <row r="895" spans="6:19" s="1" customFormat="1" x14ac:dyDescent="0.2">
      <c r="F895" s="2"/>
      <c r="G895" s="2"/>
      <c r="H895" s="16"/>
      <c r="I895" s="18"/>
      <c r="L895" s="9"/>
      <c r="Q895" s="59"/>
      <c r="R895" s="69"/>
      <c r="S895" s="107"/>
    </row>
    <row r="896" spans="6:19" s="1" customFormat="1" x14ac:dyDescent="0.2">
      <c r="F896" s="2"/>
      <c r="G896" s="2"/>
      <c r="H896" s="16"/>
      <c r="I896" s="18"/>
      <c r="L896" s="9"/>
      <c r="Q896" s="59"/>
      <c r="R896" s="69"/>
      <c r="S896" s="107"/>
    </row>
    <row r="897" spans="6:19" s="1" customFormat="1" x14ac:dyDescent="0.2">
      <c r="F897" s="2"/>
      <c r="G897" s="2"/>
      <c r="H897" s="16"/>
      <c r="I897" s="18"/>
      <c r="L897" s="9"/>
      <c r="Q897" s="59"/>
      <c r="R897" s="69"/>
      <c r="S897" s="107"/>
    </row>
    <row r="898" spans="6:19" s="1" customFormat="1" x14ac:dyDescent="0.2">
      <c r="F898" s="2"/>
      <c r="G898" s="2"/>
      <c r="H898" s="16"/>
      <c r="I898" s="18"/>
      <c r="L898" s="9"/>
      <c r="Q898" s="59"/>
      <c r="R898" s="69"/>
      <c r="S898" s="107"/>
    </row>
    <row r="899" spans="6:19" s="1" customFormat="1" x14ac:dyDescent="0.2">
      <c r="F899" s="2"/>
      <c r="G899" s="2"/>
      <c r="H899" s="16"/>
      <c r="I899" s="18"/>
      <c r="L899" s="9"/>
      <c r="Q899" s="59"/>
      <c r="R899" s="69"/>
      <c r="S899" s="107"/>
    </row>
    <row r="900" spans="6:19" s="1" customFormat="1" x14ac:dyDescent="0.2">
      <c r="F900" s="2"/>
      <c r="G900" s="2"/>
      <c r="H900" s="16"/>
      <c r="I900" s="18"/>
      <c r="L900" s="9"/>
      <c r="Q900" s="59"/>
      <c r="R900" s="69"/>
      <c r="S900" s="107"/>
    </row>
    <row r="901" spans="6:19" s="1" customFormat="1" x14ac:dyDescent="0.2">
      <c r="F901" s="2"/>
      <c r="G901" s="2"/>
      <c r="H901" s="16"/>
      <c r="I901" s="18"/>
      <c r="L901" s="9"/>
      <c r="Q901" s="59"/>
      <c r="R901" s="69"/>
      <c r="S901" s="107"/>
    </row>
    <row r="902" spans="6:19" s="1" customFormat="1" x14ac:dyDescent="0.2">
      <c r="F902" s="2"/>
      <c r="G902" s="2"/>
      <c r="H902" s="16"/>
      <c r="I902" s="18"/>
      <c r="L902" s="9"/>
      <c r="Q902" s="59"/>
      <c r="R902" s="69"/>
      <c r="S902" s="107"/>
    </row>
    <row r="903" spans="6:19" s="1" customFormat="1" x14ac:dyDescent="0.2">
      <c r="F903" s="2"/>
      <c r="G903" s="2"/>
      <c r="H903" s="16"/>
      <c r="I903" s="18"/>
      <c r="L903" s="9"/>
      <c r="Q903" s="59"/>
      <c r="R903" s="69"/>
      <c r="S903" s="107"/>
    </row>
    <row r="904" spans="6:19" s="1" customFormat="1" x14ac:dyDescent="0.2">
      <c r="F904" s="2"/>
      <c r="G904" s="2"/>
      <c r="H904" s="16"/>
      <c r="I904" s="18"/>
      <c r="L904" s="9"/>
      <c r="Q904" s="59"/>
      <c r="R904" s="69"/>
      <c r="S904" s="107"/>
    </row>
    <row r="905" spans="6:19" s="1" customFormat="1" x14ac:dyDescent="0.2">
      <c r="F905" s="2"/>
      <c r="G905" s="2"/>
      <c r="H905" s="16"/>
      <c r="I905" s="18"/>
      <c r="L905" s="9"/>
      <c r="Q905" s="59"/>
      <c r="R905" s="69"/>
      <c r="S905" s="107"/>
    </row>
    <row r="906" spans="6:19" s="1" customFormat="1" x14ac:dyDescent="0.2">
      <c r="F906" s="2"/>
      <c r="G906" s="2"/>
      <c r="H906" s="16"/>
      <c r="I906" s="18"/>
      <c r="L906" s="9"/>
      <c r="Q906" s="59"/>
      <c r="R906" s="69"/>
      <c r="S906" s="107"/>
    </row>
    <row r="907" spans="6:19" s="1" customFormat="1" x14ac:dyDescent="0.2">
      <c r="F907" s="2"/>
      <c r="G907" s="2"/>
      <c r="H907" s="16"/>
      <c r="I907" s="18"/>
      <c r="L907" s="9"/>
      <c r="Q907" s="59"/>
      <c r="R907" s="69"/>
      <c r="S907" s="107"/>
    </row>
    <row r="908" spans="6:19" s="1" customFormat="1" x14ac:dyDescent="0.2">
      <c r="F908" s="2"/>
      <c r="G908" s="2"/>
      <c r="H908" s="16"/>
      <c r="I908" s="18"/>
      <c r="L908" s="9"/>
      <c r="Q908" s="59"/>
      <c r="R908" s="69"/>
      <c r="S908" s="107"/>
    </row>
    <row r="909" spans="6:19" s="1" customFormat="1" x14ac:dyDescent="0.2">
      <c r="F909" s="2"/>
      <c r="G909" s="2"/>
      <c r="H909" s="16"/>
      <c r="I909" s="18"/>
      <c r="L909" s="9"/>
      <c r="Q909" s="59"/>
      <c r="R909" s="69"/>
      <c r="S909" s="107"/>
    </row>
    <row r="910" spans="6:19" s="1" customFormat="1" x14ac:dyDescent="0.2">
      <c r="F910" s="2"/>
      <c r="G910" s="2"/>
      <c r="H910" s="16"/>
      <c r="I910" s="18"/>
      <c r="L910" s="9"/>
      <c r="Q910" s="59"/>
      <c r="R910" s="69"/>
      <c r="S910" s="107"/>
    </row>
    <row r="911" spans="6:19" s="1" customFormat="1" x14ac:dyDescent="0.2">
      <c r="F911" s="2"/>
      <c r="G911" s="2"/>
      <c r="H911" s="16"/>
      <c r="I911" s="18"/>
      <c r="L911" s="9"/>
      <c r="Q911" s="59"/>
      <c r="R911" s="69"/>
      <c r="S911" s="107"/>
    </row>
    <row r="912" spans="6:19" s="1" customFormat="1" x14ac:dyDescent="0.2">
      <c r="F912" s="2"/>
      <c r="G912" s="2"/>
      <c r="H912" s="16"/>
      <c r="I912" s="18"/>
      <c r="L912" s="9"/>
      <c r="Q912" s="59"/>
      <c r="R912" s="69"/>
      <c r="S912" s="107"/>
    </row>
    <row r="913" spans="6:19" s="1" customFormat="1" x14ac:dyDescent="0.2">
      <c r="F913" s="2"/>
      <c r="G913" s="2"/>
      <c r="H913" s="16"/>
      <c r="I913" s="18"/>
      <c r="L913" s="9"/>
      <c r="Q913" s="59"/>
      <c r="R913" s="69"/>
      <c r="S913" s="107"/>
    </row>
    <row r="914" spans="6:19" s="1" customFormat="1" x14ac:dyDescent="0.2">
      <c r="F914" s="2"/>
      <c r="G914" s="2"/>
      <c r="H914" s="16"/>
      <c r="I914" s="18"/>
      <c r="L914" s="9"/>
      <c r="Q914" s="59"/>
      <c r="R914" s="69"/>
      <c r="S914" s="107"/>
    </row>
    <row r="915" spans="6:19" s="1" customFormat="1" x14ac:dyDescent="0.2">
      <c r="F915" s="2"/>
      <c r="G915" s="2"/>
      <c r="H915" s="16"/>
      <c r="I915" s="18"/>
      <c r="L915" s="9"/>
      <c r="Q915" s="59"/>
      <c r="R915" s="69"/>
      <c r="S915" s="107"/>
    </row>
    <row r="916" spans="6:19" s="1" customFormat="1" x14ac:dyDescent="0.2">
      <c r="F916" s="2"/>
      <c r="G916" s="2"/>
      <c r="H916" s="16"/>
      <c r="I916" s="18"/>
      <c r="L916" s="9"/>
      <c r="Q916" s="59"/>
      <c r="R916" s="69"/>
      <c r="S916" s="107"/>
    </row>
    <row r="917" spans="6:19" s="1" customFormat="1" x14ac:dyDescent="0.2">
      <c r="F917" s="2"/>
      <c r="G917" s="2"/>
      <c r="H917" s="16"/>
      <c r="I917" s="18"/>
      <c r="L917" s="9"/>
      <c r="Q917" s="59"/>
      <c r="R917" s="69"/>
      <c r="S917" s="107"/>
    </row>
    <row r="918" spans="6:19" s="1" customFormat="1" x14ac:dyDescent="0.2">
      <c r="F918" s="2"/>
      <c r="G918" s="2"/>
      <c r="H918" s="16"/>
      <c r="I918" s="18"/>
      <c r="L918" s="9"/>
      <c r="Q918" s="59"/>
      <c r="R918" s="69"/>
      <c r="S918" s="107"/>
    </row>
    <row r="919" spans="6:19" s="1" customFormat="1" x14ac:dyDescent="0.2">
      <c r="F919" s="2"/>
      <c r="G919" s="2"/>
      <c r="H919" s="16"/>
      <c r="I919" s="18"/>
      <c r="L919" s="9"/>
      <c r="Q919" s="59"/>
      <c r="R919" s="69"/>
      <c r="S919" s="107"/>
    </row>
    <row r="920" spans="6:19" s="1" customFormat="1" x14ac:dyDescent="0.2">
      <c r="F920" s="2"/>
      <c r="G920" s="2"/>
      <c r="H920" s="16"/>
      <c r="I920" s="18"/>
      <c r="L920" s="9"/>
      <c r="Q920" s="59"/>
      <c r="R920" s="69"/>
      <c r="S920" s="107"/>
    </row>
    <row r="921" spans="6:19" s="1" customFormat="1" x14ac:dyDescent="0.2">
      <c r="F921" s="2"/>
      <c r="G921" s="2"/>
      <c r="H921" s="16"/>
      <c r="I921" s="18"/>
      <c r="L921" s="9"/>
      <c r="Q921" s="59"/>
      <c r="R921" s="69"/>
      <c r="S921" s="107"/>
    </row>
    <row r="922" spans="6:19" s="1" customFormat="1" x14ac:dyDescent="0.2">
      <c r="F922" s="2"/>
      <c r="G922" s="2"/>
      <c r="H922" s="16"/>
      <c r="I922" s="18"/>
      <c r="L922" s="9"/>
      <c r="Q922" s="59"/>
      <c r="R922" s="69"/>
      <c r="S922" s="107"/>
    </row>
    <row r="923" spans="6:19" s="1" customFormat="1" x14ac:dyDescent="0.2">
      <c r="F923" s="2"/>
      <c r="G923" s="2"/>
      <c r="H923" s="16"/>
      <c r="I923" s="18"/>
      <c r="L923" s="9"/>
      <c r="Q923" s="59"/>
      <c r="R923" s="69"/>
      <c r="S923" s="107"/>
    </row>
    <row r="924" spans="6:19" s="1" customFormat="1" x14ac:dyDescent="0.2">
      <c r="F924" s="2"/>
      <c r="G924" s="2"/>
      <c r="H924" s="16"/>
      <c r="I924" s="18"/>
      <c r="L924" s="9"/>
      <c r="Q924" s="59"/>
      <c r="R924" s="69"/>
      <c r="S924" s="107"/>
    </row>
    <row r="925" spans="6:19" s="1" customFormat="1" x14ac:dyDescent="0.2">
      <c r="F925" s="2"/>
      <c r="G925" s="2"/>
      <c r="H925" s="16"/>
      <c r="I925" s="18"/>
      <c r="L925" s="9"/>
      <c r="Q925" s="59"/>
      <c r="R925" s="69"/>
      <c r="S925" s="107"/>
    </row>
    <row r="926" spans="6:19" s="1" customFormat="1" x14ac:dyDescent="0.2">
      <c r="F926" s="2"/>
      <c r="G926" s="2"/>
      <c r="H926" s="16"/>
      <c r="I926" s="18"/>
      <c r="L926" s="9"/>
      <c r="Q926" s="59"/>
      <c r="R926" s="69"/>
      <c r="S926" s="107"/>
    </row>
    <row r="927" spans="6:19" s="1" customFormat="1" x14ac:dyDescent="0.2">
      <c r="F927" s="2"/>
      <c r="G927" s="2"/>
      <c r="H927" s="16"/>
      <c r="I927" s="18"/>
      <c r="L927" s="9"/>
      <c r="Q927" s="59"/>
      <c r="R927" s="69"/>
      <c r="S927" s="107"/>
    </row>
    <row r="928" spans="6:19" s="1" customFormat="1" x14ac:dyDescent="0.2">
      <c r="F928" s="2"/>
      <c r="G928" s="2"/>
      <c r="H928" s="16"/>
      <c r="I928" s="18"/>
      <c r="L928" s="9"/>
      <c r="Q928" s="59"/>
      <c r="R928" s="69"/>
      <c r="S928" s="107"/>
    </row>
    <row r="929" spans="6:19" s="1" customFormat="1" x14ac:dyDescent="0.2">
      <c r="F929" s="2"/>
      <c r="G929" s="2"/>
      <c r="H929" s="16"/>
      <c r="I929" s="18"/>
      <c r="L929" s="9"/>
      <c r="Q929" s="59"/>
      <c r="R929" s="69"/>
      <c r="S929" s="107"/>
    </row>
    <row r="930" spans="6:19" s="1" customFormat="1" x14ac:dyDescent="0.2">
      <c r="F930" s="2"/>
      <c r="G930" s="2"/>
      <c r="H930" s="16"/>
      <c r="I930" s="18"/>
      <c r="L930" s="9"/>
      <c r="Q930" s="59"/>
      <c r="R930" s="69"/>
      <c r="S930" s="107"/>
    </row>
    <row r="931" spans="6:19" s="1" customFormat="1" x14ac:dyDescent="0.2">
      <c r="F931" s="2"/>
      <c r="G931" s="2"/>
      <c r="H931" s="16"/>
      <c r="I931" s="18"/>
      <c r="L931" s="9"/>
      <c r="Q931" s="59"/>
      <c r="R931" s="69"/>
      <c r="S931" s="107"/>
    </row>
    <row r="932" spans="6:19" s="1" customFormat="1" x14ac:dyDescent="0.2">
      <c r="F932" s="2"/>
      <c r="G932" s="2"/>
      <c r="H932" s="16"/>
      <c r="I932" s="18"/>
      <c r="L932" s="9"/>
      <c r="Q932" s="59"/>
      <c r="R932" s="69"/>
      <c r="S932" s="107"/>
    </row>
    <row r="933" spans="6:19" s="1" customFormat="1" x14ac:dyDescent="0.2">
      <c r="F933" s="2"/>
      <c r="G933" s="2"/>
      <c r="H933" s="16"/>
      <c r="I933" s="18"/>
      <c r="L933" s="9"/>
      <c r="Q933" s="59"/>
      <c r="R933" s="69"/>
      <c r="S933" s="107"/>
    </row>
    <row r="934" spans="6:19" s="1" customFormat="1" x14ac:dyDescent="0.2">
      <c r="F934" s="2"/>
      <c r="G934" s="2"/>
      <c r="H934" s="16"/>
      <c r="I934" s="18"/>
      <c r="L934" s="9"/>
      <c r="Q934" s="59"/>
      <c r="R934" s="69"/>
      <c r="S934" s="107"/>
    </row>
    <row r="935" spans="6:19" s="1" customFormat="1" x14ac:dyDescent="0.2">
      <c r="F935" s="2"/>
      <c r="G935" s="2"/>
      <c r="H935" s="16"/>
      <c r="I935" s="18"/>
      <c r="L935" s="9"/>
      <c r="Q935" s="59"/>
      <c r="R935" s="69"/>
      <c r="S935" s="107"/>
    </row>
    <row r="936" spans="6:19" s="1" customFormat="1" x14ac:dyDescent="0.2">
      <c r="F936" s="2"/>
      <c r="G936" s="2"/>
      <c r="H936" s="16"/>
      <c r="I936" s="18"/>
      <c r="L936" s="9"/>
      <c r="Q936" s="59"/>
      <c r="R936" s="69"/>
      <c r="S936" s="107"/>
    </row>
    <row r="937" spans="6:19" s="1" customFormat="1" x14ac:dyDescent="0.2">
      <c r="F937" s="2"/>
      <c r="G937" s="2"/>
      <c r="H937" s="16"/>
      <c r="I937" s="18"/>
      <c r="L937" s="9"/>
      <c r="Q937" s="59"/>
      <c r="R937" s="69"/>
      <c r="S937" s="107"/>
    </row>
    <row r="938" spans="6:19" s="1" customFormat="1" x14ac:dyDescent="0.2">
      <c r="F938" s="2"/>
      <c r="G938" s="2"/>
      <c r="H938" s="16"/>
      <c r="I938" s="18"/>
      <c r="L938" s="9"/>
      <c r="Q938" s="59"/>
      <c r="R938" s="69"/>
      <c r="S938" s="107"/>
    </row>
    <row r="939" spans="6:19" s="1" customFormat="1" x14ac:dyDescent="0.2">
      <c r="F939" s="2"/>
      <c r="G939" s="2"/>
      <c r="H939" s="16"/>
      <c r="I939" s="18"/>
      <c r="L939" s="9"/>
      <c r="Q939" s="59"/>
      <c r="R939" s="69"/>
      <c r="S939" s="107"/>
    </row>
    <row r="940" spans="6:19" s="1" customFormat="1" x14ac:dyDescent="0.2">
      <c r="F940" s="2"/>
      <c r="G940" s="2"/>
      <c r="H940" s="16"/>
      <c r="I940" s="18"/>
      <c r="L940" s="9"/>
      <c r="Q940" s="59"/>
      <c r="R940" s="69"/>
      <c r="S940" s="107"/>
    </row>
    <row r="941" spans="6:19" s="1" customFormat="1" x14ac:dyDescent="0.2">
      <c r="F941" s="2"/>
      <c r="G941" s="2"/>
      <c r="H941" s="16"/>
      <c r="I941" s="18"/>
      <c r="L941" s="9"/>
      <c r="Q941" s="59"/>
      <c r="R941" s="69"/>
      <c r="S941" s="107"/>
    </row>
    <row r="942" spans="6:19" s="1" customFormat="1" x14ac:dyDescent="0.2">
      <c r="F942" s="2"/>
      <c r="G942" s="2"/>
      <c r="H942" s="16"/>
      <c r="I942" s="18"/>
      <c r="L942" s="9"/>
      <c r="Q942" s="59"/>
      <c r="R942" s="69"/>
      <c r="S942" s="107"/>
    </row>
    <row r="943" spans="6:19" s="1" customFormat="1" x14ac:dyDescent="0.2">
      <c r="F943" s="2"/>
      <c r="G943" s="2"/>
      <c r="H943" s="16"/>
      <c r="I943" s="18"/>
      <c r="L943" s="9"/>
      <c r="Q943" s="59"/>
      <c r="R943" s="69"/>
      <c r="S943" s="107"/>
    </row>
    <row r="944" spans="6:19" s="1" customFormat="1" x14ac:dyDescent="0.2">
      <c r="F944" s="2"/>
      <c r="G944" s="2"/>
      <c r="H944" s="16"/>
      <c r="I944" s="18"/>
      <c r="L944" s="9"/>
      <c r="Q944" s="59"/>
      <c r="R944" s="69"/>
      <c r="S944" s="107"/>
    </row>
    <row r="945" spans="6:19" s="1" customFormat="1" x14ac:dyDescent="0.2">
      <c r="F945" s="2"/>
      <c r="G945" s="2"/>
      <c r="H945" s="16"/>
      <c r="I945" s="18"/>
      <c r="L945" s="9"/>
      <c r="Q945" s="59"/>
      <c r="R945" s="69"/>
      <c r="S945" s="107"/>
    </row>
    <row r="946" spans="6:19" s="1" customFormat="1" x14ac:dyDescent="0.2">
      <c r="F946" s="2"/>
      <c r="G946" s="2"/>
      <c r="H946" s="16"/>
      <c r="I946" s="18"/>
      <c r="L946" s="9"/>
      <c r="Q946" s="59"/>
      <c r="R946" s="69"/>
      <c r="S946" s="107"/>
    </row>
    <row r="947" spans="6:19" s="1" customFormat="1" x14ac:dyDescent="0.2">
      <c r="F947" s="2"/>
      <c r="G947" s="2"/>
      <c r="H947" s="16"/>
      <c r="I947" s="18"/>
      <c r="L947" s="9"/>
      <c r="Q947" s="59"/>
      <c r="R947" s="69"/>
      <c r="S947" s="107"/>
    </row>
    <row r="948" spans="6:19" s="1" customFormat="1" x14ac:dyDescent="0.2">
      <c r="F948" s="2"/>
      <c r="G948" s="2"/>
      <c r="H948" s="16"/>
      <c r="I948" s="18"/>
      <c r="L948" s="9"/>
      <c r="Q948" s="59"/>
      <c r="R948" s="69"/>
      <c r="S948" s="107"/>
    </row>
    <row r="949" spans="6:19" s="1" customFormat="1" x14ac:dyDescent="0.2">
      <c r="F949" s="2"/>
      <c r="G949" s="2"/>
      <c r="H949" s="16"/>
      <c r="I949" s="18"/>
      <c r="L949" s="9"/>
      <c r="Q949" s="59"/>
      <c r="R949" s="69"/>
      <c r="S949" s="107"/>
    </row>
    <row r="950" spans="6:19" s="1" customFormat="1" x14ac:dyDescent="0.2">
      <c r="F950" s="2"/>
      <c r="G950" s="2"/>
      <c r="H950" s="16"/>
      <c r="I950" s="18"/>
      <c r="L950" s="9"/>
      <c r="Q950" s="59"/>
      <c r="R950" s="69"/>
      <c r="S950" s="107"/>
    </row>
    <row r="951" spans="6:19" s="1" customFormat="1" x14ac:dyDescent="0.2">
      <c r="F951" s="2"/>
      <c r="G951" s="2"/>
      <c r="H951" s="16"/>
      <c r="I951" s="18"/>
      <c r="L951" s="9"/>
      <c r="Q951" s="59"/>
      <c r="R951" s="69"/>
      <c r="S951" s="107"/>
    </row>
    <row r="952" spans="6:19" s="1" customFormat="1" x14ac:dyDescent="0.2">
      <c r="F952" s="2"/>
      <c r="G952" s="2"/>
      <c r="H952" s="16"/>
      <c r="I952" s="18"/>
      <c r="L952" s="9"/>
      <c r="Q952" s="59"/>
      <c r="R952" s="69"/>
      <c r="S952" s="107"/>
    </row>
    <row r="953" spans="6:19" s="1" customFormat="1" x14ac:dyDescent="0.2">
      <c r="F953" s="2"/>
      <c r="G953" s="2"/>
      <c r="H953" s="16"/>
      <c r="I953" s="18"/>
      <c r="L953" s="9"/>
      <c r="Q953" s="59"/>
      <c r="R953" s="69"/>
      <c r="S953" s="107"/>
    </row>
    <row r="954" spans="6:19" s="1" customFormat="1" x14ac:dyDescent="0.2">
      <c r="F954" s="2"/>
      <c r="G954" s="2"/>
      <c r="H954" s="16"/>
      <c r="I954" s="18"/>
      <c r="L954" s="9"/>
      <c r="Q954" s="59"/>
      <c r="R954" s="69"/>
      <c r="S954" s="107"/>
    </row>
    <row r="955" spans="6:19" s="1" customFormat="1" x14ac:dyDescent="0.2">
      <c r="F955" s="2"/>
      <c r="G955" s="2"/>
      <c r="H955" s="16"/>
      <c r="I955" s="18"/>
      <c r="L955" s="9"/>
      <c r="Q955" s="59"/>
      <c r="R955" s="69"/>
      <c r="S955" s="107"/>
    </row>
    <row r="956" spans="6:19" s="1" customFormat="1" x14ac:dyDescent="0.2">
      <c r="F956" s="2"/>
      <c r="G956" s="2"/>
      <c r="H956" s="16"/>
      <c r="I956" s="18"/>
      <c r="L956" s="9"/>
      <c r="Q956" s="59"/>
      <c r="R956" s="69"/>
      <c r="S956" s="107"/>
    </row>
    <row r="957" spans="6:19" s="1" customFormat="1" x14ac:dyDescent="0.2">
      <c r="F957" s="2"/>
      <c r="G957" s="2"/>
      <c r="H957" s="16"/>
      <c r="I957" s="18"/>
      <c r="L957" s="9"/>
      <c r="Q957" s="59"/>
      <c r="R957" s="69"/>
      <c r="S957" s="107"/>
    </row>
    <row r="958" spans="6:19" s="1" customFormat="1" x14ac:dyDescent="0.2">
      <c r="F958" s="2"/>
      <c r="G958" s="2"/>
      <c r="H958" s="16"/>
      <c r="I958" s="18"/>
      <c r="L958" s="9"/>
      <c r="Q958" s="59"/>
      <c r="R958" s="69"/>
      <c r="S958" s="107"/>
    </row>
    <row r="959" spans="6:19" s="1" customFormat="1" x14ac:dyDescent="0.2">
      <c r="F959" s="2"/>
      <c r="G959" s="2"/>
      <c r="H959" s="16"/>
      <c r="I959" s="18"/>
      <c r="L959" s="9"/>
      <c r="Q959" s="59"/>
      <c r="R959" s="69"/>
      <c r="S959" s="107"/>
    </row>
    <row r="960" spans="6:19" s="1" customFormat="1" x14ac:dyDescent="0.2">
      <c r="F960" s="2"/>
      <c r="G960" s="2"/>
      <c r="H960" s="16"/>
      <c r="I960" s="18"/>
      <c r="L960" s="9"/>
      <c r="Q960" s="59"/>
      <c r="R960" s="69"/>
      <c r="S960" s="107"/>
    </row>
    <row r="961" spans="6:19" s="1" customFormat="1" x14ac:dyDescent="0.2">
      <c r="F961" s="2"/>
      <c r="G961" s="2"/>
      <c r="H961" s="16"/>
      <c r="I961" s="18"/>
      <c r="L961" s="9"/>
      <c r="Q961" s="59"/>
      <c r="R961" s="69"/>
      <c r="S961" s="107"/>
    </row>
    <row r="962" spans="6:19" s="1" customFormat="1" x14ac:dyDescent="0.2">
      <c r="F962" s="2"/>
      <c r="G962" s="2"/>
      <c r="H962" s="16"/>
      <c r="I962" s="18"/>
      <c r="L962" s="9"/>
      <c r="Q962" s="59"/>
      <c r="R962" s="69"/>
      <c r="S962" s="107"/>
    </row>
    <row r="963" spans="6:19" s="1" customFormat="1" x14ac:dyDescent="0.2">
      <c r="F963" s="2"/>
      <c r="G963" s="2"/>
      <c r="H963" s="16"/>
      <c r="I963" s="18"/>
      <c r="L963" s="9"/>
      <c r="Q963" s="59"/>
      <c r="R963" s="69"/>
      <c r="S963" s="107"/>
    </row>
    <row r="964" spans="6:19" s="1" customFormat="1" x14ac:dyDescent="0.2">
      <c r="F964" s="2"/>
      <c r="G964" s="2"/>
      <c r="H964" s="16"/>
      <c r="I964" s="18"/>
      <c r="L964" s="9"/>
      <c r="Q964" s="59"/>
      <c r="R964" s="69"/>
      <c r="S964" s="107"/>
    </row>
    <row r="965" spans="6:19" s="1" customFormat="1" x14ac:dyDescent="0.2">
      <c r="F965" s="2"/>
      <c r="G965" s="2"/>
      <c r="H965" s="16"/>
      <c r="I965" s="18"/>
      <c r="L965" s="9"/>
      <c r="Q965" s="59"/>
      <c r="R965" s="69"/>
      <c r="S965" s="107"/>
    </row>
    <row r="966" spans="6:19" s="1" customFormat="1" x14ac:dyDescent="0.2">
      <c r="F966" s="2"/>
      <c r="G966" s="2"/>
      <c r="H966" s="16"/>
      <c r="I966" s="18"/>
      <c r="L966" s="9"/>
      <c r="Q966" s="59"/>
      <c r="R966" s="69"/>
      <c r="S966" s="107"/>
    </row>
    <row r="967" spans="6:19" s="1" customFormat="1" x14ac:dyDescent="0.2">
      <c r="F967" s="2"/>
      <c r="G967" s="2"/>
      <c r="H967" s="16"/>
      <c r="I967" s="18"/>
      <c r="L967" s="9"/>
      <c r="Q967" s="59"/>
      <c r="R967" s="69"/>
      <c r="S967" s="107"/>
    </row>
    <row r="968" spans="6:19" s="1" customFormat="1" x14ac:dyDescent="0.2">
      <c r="F968" s="2"/>
      <c r="G968" s="2"/>
      <c r="H968" s="16"/>
      <c r="I968" s="18"/>
      <c r="L968" s="9"/>
      <c r="Q968" s="59"/>
      <c r="R968" s="69"/>
      <c r="S968" s="107"/>
    </row>
    <row r="969" spans="6:19" s="1" customFormat="1" x14ac:dyDescent="0.2">
      <c r="F969" s="2"/>
      <c r="G969" s="2"/>
      <c r="H969" s="16"/>
      <c r="I969" s="18"/>
      <c r="L969" s="9"/>
      <c r="Q969" s="59"/>
      <c r="R969" s="69"/>
      <c r="S969" s="107"/>
    </row>
    <row r="970" spans="6:19" s="1" customFormat="1" x14ac:dyDescent="0.2">
      <c r="F970" s="2"/>
      <c r="G970" s="2"/>
      <c r="H970" s="16"/>
      <c r="I970" s="18"/>
      <c r="L970" s="9"/>
      <c r="Q970" s="59"/>
      <c r="R970" s="69"/>
      <c r="S970" s="107"/>
    </row>
    <row r="971" spans="6:19" s="1" customFormat="1" x14ac:dyDescent="0.2">
      <c r="F971" s="2"/>
      <c r="G971" s="2"/>
      <c r="H971" s="16"/>
      <c r="I971" s="18"/>
      <c r="L971" s="9"/>
      <c r="Q971" s="59"/>
      <c r="R971" s="69"/>
      <c r="S971" s="107"/>
    </row>
    <row r="972" spans="6:19" s="1" customFormat="1" x14ac:dyDescent="0.2">
      <c r="F972" s="2"/>
      <c r="G972" s="2"/>
      <c r="H972" s="16"/>
      <c r="I972" s="18"/>
      <c r="L972" s="9"/>
      <c r="Q972" s="59"/>
      <c r="R972" s="69"/>
      <c r="S972" s="107"/>
    </row>
    <row r="973" spans="6:19" s="1" customFormat="1" x14ac:dyDescent="0.2">
      <c r="F973" s="2"/>
      <c r="G973" s="2"/>
      <c r="H973" s="16"/>
      <c r="I973" s="18"/>
      <c r="L973" s="9"/>
      <c r="Q973" s="59"/>
      <c r="R973" s="69"/>
      <c r="S973" s="107"/>
    </row>
    <row r="974" spans="6:19" s="1" customFormat="1" x14ac:dyDescent="0.2">
      <c r="F974" s="2"/>
      <c r="G974" s="2"/>
      <c r="H974" s="16"/>
      <c r="I974" s="18"/>
      <c r="L974" s="9"/>
      <c r="Q974" s="59"/>
      <c r="R974" s="69"/>
      <c r="S974" s="107"/>
    </row>
    <row r="975" spans="6:19" s="1" customFormat="1" x14ac:dyDescent="0.2">
      <c r="F975" s="2"/>
      <c r="G975" s="2"/>
      <c r="H975" s="16"/>
      <c r="I975" s="18"/>
      <c r="L975" s="9"/>
      <c r="Q975" s="59"/>
      <c r="R975" s="69"/>
      <c r="S975" s="107"/>
    </row>
    <row r="976" spans="6:19" s="1" customFormat="1" x14ac:dyDescent="0.2">
      <c r="F976" s="2"/>
      <c r="G976" s="2"/>
      <c r="H976" s="16"/>
      <c r="I976" s="18"/>
      <c r="L976" s="9"/>
      <c r="Q976" s="59"/>
      <c r="R976" s="69"/>
      <c r="S976" s="107"/>
    </row>
    <row r="977" spans="6:19" s="1" customFormat="1" x14ac:dyDescent="0.2">
      <c r="F977" s="2"/>
      <c r="G977" s="2"/>
      <c r="H977" s="16"/>
      <c r="I977" s="18"/>
      <c r="L977" s="9"/>
      <c r="Q977" s="59"/>
      <c r="R977" s="69"/>
      <c r="S977" s="107"/>
    </row>
    <row r="978" spans="6:19" s="1" customFormat="1" x14ac:dyDescent="0.2">
      <c r="F978" s="2"/>
      <c r="G978" s="2"/>
      <c r="H978" s="16"/>
      <c r="I978" s="18"/>
      <c r="L978" s="9"/>
      <c r="Q978" s="59"/>
      <c r="R978" s="69"/>
      <c r="S978" s="107"/>
    </row>
    <row r="979" spans="6:19" s="1" customFormat="1" x14ac:dyDescent="0.2">
      <c r="F979" s="2"/>
      <c r="G979" s="2"/>
      <c r="H979" s="16"/>
      <c r="I979" s="18"/>
      <c r="L979" s="9"/>
      <c r="Q979" s="59"/>
      <c r="R979" s="69"/>
      <c r="S979" s="107"/>
    </row>
    <row r="980" spans="6:19" s="1" customFormat="1" x14ac:dyDescent="0.2">
      <c r="F980" s="2"/>
      <c r="G980" s="2"/>
      <c r="H980" s="16"/>
      <c r="I980" s="18"/>
      <c r="L980" s="9"/>
      <c r="Q980" s="59"/>
      <c r="R980" s="69"/>
      <c r="S980" s="107"/>
    </row>
    <row r="981" spans="6:19" s="1" customFormat="1" x14ac:dyDescent="0.2">
      <c r="F981" s="2"/>
      <c r="G981" s="2"/>
      <c r="H981" s="16"/>
      <c r="I981" s="18"/>
      <c r="L981" s="9"/>
      <c r="Q981" s="59"/>
      <c r="R981" s="69"/>
      <c r="S981" s="107"/>
    </row>
    <row r="982" spans="6:19" s="1" customFormat="1" x14ac:dyDescent="0.2">
      <c r="F982" s="2"/>
      <c r="G982" s="2"/>
      <c r="H982" s="16"/>
      <c r="I982" s="18"/>
      <c r="L982" s="9"/>
      <c r="Q982" s="59"/>
      <c r="R982" s="69"/>
      <c r="S982" s="107"/>
    </row>
    <row r="983" spans="6:19" s="1" customFormat="1" x14ac:dyDescent="0.2">
      <c r="F983" s="2"/>
      <c r="G983" s="2"/>
      <c r="H983" s="16"/>
      <c r="I983" s="18"/>
      <c r="L983" s="9"/>
      <c r="Q983" s="59"/>
      <c r="R983" s="69"/>
      <c r="S983" s="107"/>
    </row>
    <row r="984" spans="6:19" s="1" customFormat="1" x14ac:dyDescent="0.2">
      <c r="F984" s="2"/>
      <c r="G984" s="2"/>
      <c r="H984" s="16"/>
      <c r="I984" s="18"/>
      <c r="L984" s="9"/>
      <c r="Q984" s="59"/>
      <c r="R984" s="69"/>
      <c r="S984" s="107"/>
    </row>
    <row r="985" spans="6:19" s="1" customFormat="1" x14ac:dyDescent="0.2">
      <c r="F985" s="2"/>
      <c r="G985" s="2"/>
      <c r="H985" s="16"/>
      <c r="I985" s="18"/>
      <c r="L985" s="9"/>
      <c r="Q985" s="59"/>
      <c r="R985" s="69"/>
      <c r="S985" s="107"/>
    </row>
    <row r="986" spans="6:19" s="1" customFormat="1" x14ac:dyDescent="0.2">
      <c r="F986" s="2"/>
      <c r="G986" s="2"/>
      <c r="H986" s="16"/>
      <c r="I986" s="18"/>
      <c r="L986" s="9"/>
      <c r="Q986" s="59"/>
      <c r="R986" s="69"/>
      <c r="S986" s="107"/>
    </row>
    <row r="987" spans="6:19" s="1" customFormat="1" x14ac:dyDescent="0.2">
      <c r="F987" s="2"/>
      <c r="G987" s="2"/>
      <c r="H987" s="16"/>
      <c r="I987" s="18"/>
      <c r="L987" s="9"/>
      <c r="Q987" s="59"/>
      <c r="R987" s="69"/>
      <c r="S987" s="107"/>
    </row>
    <row r="988" spans="6:19" s="1" customFormat="1" x14ac:dyDescent="0.2">
      <c r="F988" s="2"/>
      <c r="G988" s="2"/>
      <c r="H988" s="16"/>
      <c r="I988" s="18"/>
      <c r="L988" s="9"/>
      <c r="Q988" s="59"/>
      <c r="R988" s="69"/>
      <c r="S988" s="107"/>
    </row>
    <row r="989" spans="6:19" s="1" customFormat="1" x14ac:dyDescent="0.2">
      <c r="F989" s="2"/>
      <c r="G989" s="2"/>
      <c r="H989" s="16"/>
      <c r="I989" s="18"/>
      <c r="L989" s="9"/>
      <c r="Q989" s="59"/>
      <c r="R989" s="69"/>
      <c r="S989" s="107"/>
    </row>
    <row r="990" spans="6:19" s="1" customFormat="1" x14ac:dyDescent="0.2">
      <c r="F990" s="2"/>
      <c r="G990" s="2"/>
      <c r="H990" s="16"/>
      <c r="I990" s="18"/>
      <c r="L990" s="9"/>
      <c r="Q990" s="59"/>
      <c r="R990" s="69"/>
      <c r="S990" s="107"/>
    </row>
    <row r="991" spans="6:19" s="1" customFormat="1" x14ac:dyDescent="0.2">
      <c r="F991" s="2"/>
      <c r="G991" s="2"/>
      <c r="H991" s="16"/>
      <c r="I991" s="18"/>
      <c r="L991" s="9"/>
      <c r="Q991" s="59"/>
      <c r="R991" s="69"/>
      <c r="S991" s="107"/>
    </row>
    <row r="992" spans="6:19" s="1" customFormat="1" x14ac:dyDescent="0.2">
      <c r="F992" s="2"/>
      <c r="G992" s="2"/>
      <c r="H992" s="16"/>
      <c r="I992" s="18"/>
      <c r="L992" s="9"/>
      <c r="Q992" s="59"/>
      <c r="R992" s="69"/>
      <c r="S992" s="107"/>
    </row>
    <row r="993" spans="6:19" s="1" customFormat="1" x14ac:dyDescent="0.2">
      <c r="F993" s="2"/>
      <c r="G993" s="2"/>
      <c r="H993" s="16"/>
      <c r="I993" s="18"/>
      <c r="L993" s="9"/>
      <c r="Q993" s="59"/>
      <c r="R993" s="69"/>
      <c r="S993" s="107"/>
    </row>
    <row r="994" spans="6:19" s="1" customFormat="1" x14ac:dyDescent="0.2">
      <c r="F994" s="2"/>
      <c r="G994" s="2"/>
      <c r="H994" s="16"/>
      <c r="I994" s="18"/>
      <c r="L994" s="9"/>
      <c r="Q994" s="59"/>
      <c r="R994" s="69"/>
      <c r="S994" s="107"/>
    </row>
    <row r="995" spans="6:19" s="1" customFormat="1" x14ac:dyDescent="0.2">
      <c r="F995" s="2"/>
      <c r="G995" s="2"/>
      <c r="H995" s="16"/>
      <c r="I995" s="18"/>
      <c r="L995" s="9"/>
      <c r="Q995" s="59"/>
      <c r="R995" s="69"/>
      <c r="S995" s="107"/>
    </row>
    <row r="996" spans="6:19" s="1" customFormat="1" x14ac:dyDescent="0.2">
      <c r="F996" s="2"/>
      <c r="G996" s="2"/>
      <c r="H996" s="16"/>
      <c r="I996" s="18"/>
      <c r="L996" s="9"/>
      <c r="Q996" s="59"/>
      <c r="R996" s="69"/>
      <c r="S996" s="107"/>
    </row>
    <row r="997" spans="6:19" s="1" customFormat="1" x14ac:dyDescent="0.2">
      <c r="F997" s="2"/>
      <c r="G997" s="2"/>
      <c r="H997" s="16"/>
      <c r="I997" s="18"/>
      <c r="L997" s="9"/>
      <c r="Q997" s="59"/>
      <c r="R997" s="69"/>
      <c r="S997" s="107"/>
    </row>
    <row r="998" spans="6:19" s="1" customFormat="1" x14ac:dyDescent="0.2">
      <c r="F998" s="2"/>
      <c r="G998" s="2"/>
      <c r="H998" s="16"/>
      <c r="I998" s="18"/>
      <c r="L998" s="9"/>
      <c r="Q998" s="59"/>
      <c r="R998" s="69"/>
      <c r="S998" s="107"/>
    </row>
    <row r="999" spans="6:19" s="1" customFormat="1" x14ac:dyDescent="0.2">
      <c r="F999" s="2"/>
      <c r="G999" s="2"/>
      <c r="H999" s="16"/>
      <c r="I999" s="18"/>
      <c r="L999" s="9"/>
      <c r="Q999" s="59"/>
      <c r="R999" s="69"/>
      <c r="S999" s="107"/>
    </row>
    <row r="1000" spans="6:19" s="1" customFormat="1" x14ac:dyDescent="0.2">
      <c r="F1000" s="2"/>
      <c r="G1000" s="2"/>
      <c r="H1000" s="16"/>
      <c r="I1000" s="18"/>
      <c r="L1000" s="9"/>
      <c r="Q1000" s="59"/>
      <c r="R1000" s="69"/>
      <c r="S1000" s="107"/>
    </row>
    <row r="1001" spans="6:19" s="1" customFormat="1" x14ac:dyDescent="0.2">
      <c r="F1001" s="2"/>
      <c r="G1001" s="2"/>
      <c r="H1001" s="16"/>
      <c r="I1001" s="18"/>
      <c r="L1001" s="9"/>
      <c r="Q1001" s="59"/>
      <c r="R1001" s="69"/>
      <c r="S1001" s="107"/>
    </row>
    <row r="1002" spans="6:19" s="1" customFormat="1" x14ac:dyDescent="0.2">
      <c r="F1002" s="2"/>
      <c r="G1002" s="2"/>
      <c r="H1002" s="16"/>
      <c r="I1002" s="18"/>
      <c r="L1002" s="9"/>
      <c r="Q1002" s="59"/>
      <c r="R1002" s="69"/>
      <c r="S1002" s="107"/>
    </row>
    <row r="1003" spans="6:19" s="1" customFormat="1" x14ac:dyDescent="0.2">
      <c r="F1003" s="2"/>
      <c r="G1003" s="2"/>
      <c r="H1003" s="16"/>
      <c r="I1003" s="18"/>
      <c r="L1003" s="9"/>
      <c r="Q1003" s="59"/>
      <c r="R1003" s="69"/>
      <c r="S1003" s="107"/>
    </row>
    <row r="1004" spans="6:19" s="1" customFormat="1" x14ac:dyDescent="0.2">
      <c r="F1004" s="2"/>
      <c r="G1004" s="2"/>
      <c r="H1004" s="16"/>
      <c r="I1004" s="18"/>
      <c r="L1004" s="9"/>
      <c r="Q1004" s="59"/>
      <c r="R1004" s="69"/>
      <c r="S1004" s="107"/>
    </row>
    <row r="1005" spans="6:19" s="1" customFormat="1" x14ac:dyDescent="0.2">
      <c r="F1005" s="2"/>
      <c r="G1005" s="2"/>
      <c r="H1005" s="16"/>
      <c r="I1005" s="18"/>
      <c r="L1005" s="9"/>
      <c r="Q1005" s="59"/>
      <c r="R1005" s="69"/>
      <c r="S1005" s="107"/>
    </row>
    <row r="1006" spans="6:19" s="1" customFormat="1" x14ac:dyDescent="0.2">
      <c r="F1006" s="2"/>
      <c r="G1006" s="2"/>
      <c r="H1006" s="16"/>
      <c r="I1006" s="18"/>
      <c r="L1006" s="9"/>
      <c r="Q1006" s="59"/>
      <c r="R1006" s="69"/>
      <c r="S1006" s="107"/>
    </row>
    <row r="1007" spans="6:19" s="1" customFormat="1" x14ac:dyDescent="0.2">
      <c r="F1007" s="2"/>
      <c r="G1007" s="2"/>
      <c r="H1007" s="16"/>
      <c r="I1007" s="18"/>
      <c r="L1007" s="9"/>
      <c r="Q1007" s="59"/>
      <c r="R1007" s="69"/>
      <c r="S1007" s="107"/>
    </row>
    <row r="1008" spans="6:19" s="1" customFormat="1" x14ac:dyDescent="0.2">
      <c r="F1008" s="2"/>
      <c r="G1008" s="2"/>
      <c r="H1008" s="16"/>
      <c r="I1008" s="18"/>
      <c r="L1008" s="9"/>
      <c r="Q1008" s="59"/>
      <c r="R1008" s="69"/>
      <c r="S1008" s="107"/>
    </row>
    <row r="1009" spans="6:19" s="1" customFormat="1" x14ac:dyDescent="0.2">
      <c r="F1009" s="2"/>
      <c r="G1009" s="2"/>
      <c r="H1009" s="16"/>
      <c r="I1009" s="18"/>
      <c r="L1009" s="9"/>
      <c r="Q1009" s="59"/>
      <c r="R1009" s="69"/>
      <c r="S1009" s="107"/>
    </row>
    <row r="1010" spans="6:19" s="1" customFormat="1" x14ac:dyDescent="0.2">
      <c r="F1010" s="2"/>
      <c r="G1010" s="2"/>
      <c r="H1010" s="16"/>
      <c r="I1010" s="18"/>
      <c r="L1010" s="9"/>
      <c r="Q1010" s="59"/>
      <c r="R1010" s="69"/>
      <c r="S1010" s="107"/>
    </row>
    <row r="1011" spans="6:19" s="1" customFormat="1" x14ac:dyDescent="0.2">
      <c r="F1011" s="2"/>
      <c r="G1011" s="2"/>
      <c r="H1011" s="16"/>
      <c r="I1011" s="18"/>
      <c r="L1011" s="9"/>
      <c r="Q1011" s="59"/>
      <c r="R1011" s="69"/>
      <c r="S1011" s="107"/>
    </row>
    <row r="1012" spans="6:19" s="1" customFormat="1" x14ac:dyDescent="0.2">
      <c r="F1012" s="2"/>
      <c r="G1012" s="2"/>
      <c r="H1012" s="16"/>
      <c r="I1012" s="18"/>
      <c r="L1012" s="9"/>
      <c r="Q1012" s="59"/>
      <c r="R1012" s="69"/>
      <c r="S1012" s="107"/>
    </row>
    <row r="1013" spans="6:19" s="1" customFormat="1" x14ac:dyDescent="0.2">
      <c r="F1013" s="2"/>
      <c r="G1013" s="2"/>
      <c r="H1013" s="16"/>
      <c r="I1013" s="18"/>
      <c r="L1013" s="9"/>
      <c r="Q1013" s="59"/>
      <c r="R1013" s="69"/>
      <c r="S1013" s="107"/>
    </row>
    <row r="1014" spans="6:19" s="1" customFormat="1" x14ac:dyDescent="0.2">
      <c r="F1014" s="2"/>
      <c r="G1014" s="2"/>
      <c r="H1014" s="16"/>
      <c r="I1014" s="18"/>
      <c r="L1014" s="9"/>
      <c r="Q1014" s="59"/>
      <c r="R1014" s="69"/>
      <c r="S1014" s="107"/>
    </row>
    <row r="1015" spans="6:19" s="1" customFormat="1" x14ac:dyDescent="0.2">
      <c r="F1015" s="2"/>
      <c r="G1015" s="2"/>
      <c r="H1015" s="16"/>
      <c r="I1015" s="18"/>
      <c r="L1015" s="9"/>
      <c r="Q1015" s="59"/>
      <c r="R1015" s="69"/>
      <c r="S1015" s="107"/>
    </row>
    <row r="1016" spans="6:19" s="1" customFormat="1" x14ac:dyDescent="0.2">
      <c r="F1016" s="2"/>
      <c r="G1016" s="2"/>
      <c r="H1016" s="16"/>
      <c r="I1016" s="18"/>
      <c r="L1016" s="9"/>
      <c r="Q1016" s="59"/>
      <c r="R1016" s="69"/>
      <c r="S1016" s="107"/>
    </row>
    <row r="1017" spans="6:19" s="1" customFormat="1" x14ac:dyDescent="0.2">
      <c r="F1017" s="2"/>
      <c r="G1017" s="2"/>
      <c r="H1017" s="16"/>
      <c r="I1017" s="18"/>
      <c r="L1017" s="9"/>
      <c r="Q1017" s="59"/>
      <c r="R1017" s="69"/>
      <c r="S1017" s="107"/>
    </row>
    <row r="1018" spans="6:19" s="1" customFormat="1" x14ac:dyDescent="0.2">
      <c r="F1018" s="2"/>
      <c r="G1018" s="2"/>
      <c r="H1018" s="16"/>
      <c r="I1018" s="18"/>
      <c r="L1018" s="9"/>
      <c r="Q1018" s="59"/>
      <c r="R1018" s="69"/>
      <c r="S1018" s="107"/>
    </row>
    <row r="1019" spans="6:19" s="1" customFormat="1" x14ac:dyDescent="0.2">
      <c r="F1019" s="2"/>
      <c r="G1019" s="2"/>
      <c r="H1019" s="16"/>
      <c r="I1019" s="18"/>
      <c r="L1019" s="9"/>
      <c r="Q1019" s="59"/>
      <c r="R1019" s="69"/>
      <c r="S1019" s="107"/>
    </row>
    <row r="1020" spans="6:19" s="1" customFormat="1" x14ac:dyDescent="0.2">
      <c r="F1020" s="2"/>
      <c r="G1020" s="2"/>
      <c r="H1020" s="16"/>
      <c r="I1020" s="18"/>
      <c r="L1020" s="9"/>
      <c r="Q1020" s="59"/>
      <c r="R1020" s="69"/>
      <c r="S1020" s="107"/>
    </row>
    <row r="1021" spans="6:19" s="1" customFormat="1" x14ac:dyDescent="0.2">
      <c r="F1021" s="2"/>
      <c r="G1021" s="2"/>
      <c r="H1021" s="16"/>
      <c r="I1021" s="18"/>
      <c r="L1021" s="9"/>
      <c r="Q1021" s="59"/>
      <c r="R1021" s="69"/>
      <c r="S1021" s="107"/>
    </row>
    <row r="1022" spans="6:19" s="1" customFormat="1" x14ac:dyDescent="0.2">
      <c r="F1022" s="2"/>
      <c r="G1022" s="2"/>
      <c r="H1022" s="16"/>
      <c r="I1022" s="18"/>
      <c r="L1022" s="9"/>
      <c r="Q1022" s="59"/>
      <c r="R1022" s="69"/>
      <c r="S1022" s="107"/>
    </row>
    <row r="1023" spans="6:19" s="1" customFormat="1" x14ac:dyDescent="0.2">
      <c r="F1023" s="2"/>
      <c r="G1023" s="2"/>
      <c r="H1023" s="16"/>
      <c r="I1023" s="18"/>
      <c r="L1023" s="9"/>
      <c r="Q1023" s="59"/>
      <c r="R1023" s="69"/>
      <c r="S1023" s="107"/>
    </row>
    <row r="1024" spans="6:19" s="1" customFormat="1" x14ac:dyDescent="0.2">
      <c r="F1024" s="2"/>
      <c r="G1024" s="2"/>
      <c r="H1024" s="16"/>
      <c r="I1024" s="18"/>
      <c r="L1024" s="9"/>
      <c r="Q1024" s="59"/>
      <c r="R1024" s="69"/>
      <c r="S1024" s="107"/>
    </row>
    <row r="1025" spans="6:19" s="1" customFormat="1" x14ac:dyDescent="0.2">
      <c r="F1025" s="2"/>
      <c r="G1025" s="2"/>
      <c r="H1025" s="16"/>
      <c r="I1025" s="18"/>
      <c r="L1025" s="9"/>
      <c r="Q1025" s="59"/>
      <c r="R1025" s="69"/>
      <c r="S1025" s="107"/>
    </row>
    <row r="1026" spans="6:19" s="1" customFormat="1" x14ac:dyDescent="0.2">
      <c r="F1026" s="2"/>
      <c r="G1026" s="2"/>
      <c r="H1026" s="16"/>
      <c r="I1026" s="18"/>
      <c r="L1026" s="9"/>
      <c r="Q1026" s="59"/>
      <c r="R1026" s="69"/>
      <c r="S1026" s="107"/>
    </row>
    <row r="1027" spans="6:19" s="1" customFormat="1" x14ac:dyDescent="0.2">
      <c r="F1027" s="2"/>
      <c r="G1027" s="2"/>
      <c r="H1027" s="16"/>
      <c r="I1027" s="18"/>
      <c r="L1027" s="9"/>
      <c r="Q1027" s="59"/>
      <c r="R1027" s="69"/>
      <c r="S1027" s="107"/>
    </row>
    <row r="1028" spans="6:19" s="1" customFormat="1" x14ac:dyDescent="0.2">
      <c r="F1028" s="2"/>
      <c r="G1028" s="2"/>
      <c r="H1028" s="16"/>
      <c r="I1028" s="18"/>
      <c r="L1028" s="9"/>
      <c r="Q1028" s="59"/>
      <c r="R1028" s="69"/>
      <c r="S1028" s="107"/>
    </row>
    <row r="1029" spans="6:19" s="1" customFormat="1" x14ac:dyDescent="0.2">
      <c r="F1029" s="2"/>
      <c r="G1029" s="2"/>
      <c r="H1029" s="16"/>
      <c r="I1029" s="18"/>
      <c r="L1029" s="9"/>
      <c r="Q1029" s="59"/>
      <c r="R1029" s="69"/>
      <c r="S1029" s="107"/>
    </row>
    <row r="1030" spans="6:19" s="1" customFormat="1" x14ac:dyDescent="0.2">
      <c r="F1030" s="2"/>
      <c r="G1030" s="2"/>
      <c r="H1030" s="16"/>
      <c r="I1030" s="18"/>
      <c r="L1030" s="9"/>
      <c r="Q1030" s="59"/>
      <c r="R1030" s="69"/>
      <c r="S1030" s="107"/>
    </row>
    <row r="1031" spans="6:19" s="1" customFormat="1" x14ac:dyDescent="0.2">
      <c r="F1031" s="2"/>
      <c r="G1031" s="2"/>
      <c r="H1031" s="16"/>
      <c r="I1031" s="18"/>
      <c r="L1031" s="9"/>
      <c r="Q1031" s="59"/>
      <c r="R1031" s="69"/>
      <c r="S1031" s="107"/>
    </row>
    <row r="1032" spans="6:19" s="1" customFormat="1" x14ac:dyDescent="0.2">
      <c r="F1032" s="2"/>
      <c r="G1032" s="2"/>
      <c r="H1032" s="16"/>
      <c r="I1032" s="18"/>
      <c r="L1032" s="9"/>
      <c r="Q1032" s="59"/>
      <c r="R1032" s="69"/>
      <c r="S1032" s="107"/>
    </row>
    <row r="1033" spans="6:19" s="1" customFormat="1" x14ac:dyDescent="0.2">
      <c r="F1033" s="2"/>
      <c r="G1033" s="2"/>
      <c r="H1033" s="16"/>
      <c r="I1033" s="18"/>
      <c r="L1033" s="9"/>
      <c r="Q1033" s="59"/>
      <c r="R1033" s="69"/>
      <c r="S1033" s="107"/>
    </row>
    <row r="1034" spans="6:19" s="1" customFormat="1" x14ac:dyDescent="0.2">
      <c r="F1034" s="2"/>
      <c r="G1034" s="2"/>
      <c r="H1034" s="16"/>
      <c r="I1034" s="18"/>
      <c r="L1034" s="9"/>
      <c r="Q1034" s="59"/>
      <c r="R1034" s="69"/>
      <c r="S1034" s="107"/>
    </row>
    <row r="1035" spans="6:19" s="1" customFormat="1" x14ac:dyDescent="0.2">
      <c r="F1035" s="2"/>
      <c r="G1035" s="2"/>
      <c r="H1035" s="16"/>
      <c r="I1035" s="18"/>
      <c r="L1035" s="9"/>
      <c r="Q1035" s="59"/>
      <c r="R1035" s="69"/>
      <c r="S1035" s="107"/>
    </row>
    <row r="1036" spans="6:19" s="1" customFormat="1" x14ac:dyDescent="0.2">
      <c r="F1036" s="2"/>
      <c r="G1036" s="2"/>
      <c r="H1036" s="16"/>
      <c r="I1036" s="18"/>
      <c r="L1036" s="9"/>
      <c r="Q1036" s="59"/>
      <c r="R1036" s="69"/>
      <c r="S1036" s="107"/>
    </row>
    <row r="1037" spans="6:19" s="1" customFormat="1" x14ac:dyDescent="0.2">
      <c r="F1037" s="2"/>
      <c r="G1037" s="2"/>
      <c r="H1037" s="16"/>
      <c r="I1037" s="18"/>
      <c r="L1037" s="9"/>
      <c r="Q1037" s="59"/>
      <c r="R1037" s="69"/>
      <c r="S1037" s="107"/>
    </row>
    <row r="1038" spans="6:19" s="1" customFormat="1" x14ac:dyDescent="0.2">
      <c r="F1038" s="2"/>
      <c r="G1038" s="2"/>
      <c r="H1038" s="16"/>
      <c r="I1038" s="18"/>
      <c r="L1038" s="9"/>
      <c r="Q1038" s="59"/>
      <c r="R1038" s="69"/>
      <c r="S1038" s="107"/>
    </row>
    <row r="1039" spans="6:19" s="1" customFormat="1" x14ac:dyDescent="0.2">
      <c r="F1039" s="2"/>
      <c r="G1039" s="2"/>
      <c r="H1039" s="16"/>
      <c r="I1039" s="18"/>
      <c r="L1039" s="9"/>
      <c r="Q1039" s="59"/>
      <c r="R1039" s="69"/>
      <c r="S1039" s="107"/>
    </row>
    <row r="1040" spans="6:19" s="1" customFormat="1" x14ac:dyDescent="0.2">
      <c r="F1040" s="2"/>
      <c r="G1040" s="2"/>
      <c r="H1040" s="16"/>
      <c r="I1040" s="18"/>
      <c r="L1040" s="9"/>
      <c r="Q1040" s="59"/>
      <c r="R1040" s="69"/>
      <c r="S1040" s="107"/>
    </row>
    <row r="1041" spans="6:19" s="1" customFormat="1" x14ac:dyDescent="0.2">
      <c r="F1041" s="2"/>
      <c r="G1041" s="2"/>
      <c r="H1041" s="16"/>
      <c r="I1041" s="18"/>
      <c r="L1041" s="9"/>
      <c r="Q1041" s="59"/>
      <c r="R1041" s="69"/>
      <c r="S1041" s="107"/>
    </row>
    <row r="1042" spans="6:19" s="1" customFormat="1" x14ac:dyDescent="0.2">
      <c r="F1042" s="2"/>
      <c r="G1042" s="2"/>
      <c r="H1042" s="16"/>
      <c r="I1042" s="18"/>
      <c r="L1042" s="9"/>
      <c r="Q1042" s="59"/>
      <c r="R1042" s="69"/>
      <c r="S1042" s="107"/>
    </row>
    <row r="1043" spans="6:19" s="1" customFormat="1" x14ac:dyDescent="0.2">
      <c r="F1043" s="2"/>
      <c r="G1043" s="2"/>
      <c r="H1043" s="16"/>
      <c r="I1043" s="18"/>
      <c r="L1043" s="9"/>
      <c r="Q1043" s="59"/>
      <c r="R1043" s="69"/>
      <c r="S1043" s="107"/>
    </row>
    <row r="1044" spans="6:19" s="1" customFormat="1" x14ac:dyDescent="0.2">
      <c r="F1044" s="2"/>
      <c r="G1044" s="2"/>
      <c r="H1044" s="16"/>
      <c r="I1044" s="18"/>
      <c r="L1044" s="9"/>
      <c r="Q1044" s="59"/>
      <c r="R1044" s="69"/>
      <c r="S1044" s="107"/>
    </row>
    <row r="1045" spans="6:19" s="1" customFormat="1" x14ac:dyDescent="0.2">
      <c r="F1045" s="2"/>
      <c r="G1045" s="2"/>
      <c r="H1045" s="16"/>
      <c r="I1045" s="18"/>
      <c r="L1045" s="9"/>
      <c r="Q1045" s="59"/>
      <c r="R1045" s="69"/>
      <c r="S1045" s="107"/>
    </row>
    <row r="1046" spans="6:19" s="1" customFormat="1" x14ac:dyDescent="0.2">
      <c r="F1046" s="2"/>
      <c r="G1046" s="2"/>
      <c r="H1046" s="16"/>
      <c r="I1046" s="18"/>
      <c r="L1046" s="9"/>
      <c r="Q1046" s="59"/>
      <c r="R1046" s="69"/>
      <c r="S1046" s="107"/>
    </row>
    <row r="1047" spans="6:19" s="1" customFormat="1" x14ac:dyDescent="0.2">
      <c r="F1047" s="2"/>
      <c r="G1047" s="2"/>
      <c r="H1047" s="16"/>
      <c r="I1047" s="18"/>
      <c r="L1047" s="9"/>
      <c r="Q1047" s="59"/>
      <c r="R1047" s="69"/>
      <c r="S1047" s="107"/>
    </row>
    <row r="1048" spans="6:19" s="1" customFormat="1" x14ac:dyDescent="0.2">
      <c r="F1048" s="2"/>
      <c r="G1048" s="2"/>
      <c r="H1048" s="16"/>
      <c r="I1048" s="18"/>
      <c r="L1048" s="9"/>
      <c r="Q1048" s="59"/>
      <c r="R1048" s="69"/>
      <c r="S1048" s="107"/>
    </row>
    <row r="1049" spans="6:19" s="1" customFormat="1" x14ac:dyDescent="0.2">
      <c r="F1049" s="2"/>
      <c r="G1049" s="2"/>
      <c r="H1049" s="16"/>
      <c r="I1049" s="18"/>
      <c r="L1049" s="9"/>
      <c r="Q1049" s="59"/>
      <c r="R1049" s="69"/>
      <c r="S1049" s="107"/>
    </row>
    <row r="1050" spans="6:19" s="1" customFormat="1" x14ac:dyDescent="0.2">
      <c r="F1050" s="2"/>
      <c r="G1050" s="2"/>
      <c r="H1050" s="16"/>
      <c r="I1050" s="18"/>
      <c r="L1050" s="9"/>
      <c r="Q1050" s="59"/>
      <c r="R1050" s="69"/>
      <c r="S1050" s="107"/>
    </row>
    <row r="1051" spans="6:19" s="1" customFormat="1" x14ac:dyDescent="0.2">
      <c r="F1051" s="2"/>
      <c r="G1051" s="2"/>
      <c r="H1051" s="16"/>
      <c r="I1051" s="18"/>
      <c r="L1051" s="9"/>
      <c r="Q1051" s="59"/>
      <c r="R1051" s="69"/>
      <c r="S1051" s="107"/>
    </row>
    <row r="1052" spans="6:19" s="1" customFormat="1" x14ac:dyDescent="0.2">
      <c r="F1052" s="2"/>
      <c r="G1052" s="2"/>
      <c r="H1052" s="16"/>
      <c r="I1052" s="18"/>
      <c r="L1052" s="9"/>
      <c r="Q1052" s="59"/>
      <c r="R1052" s="69"/>
      <c r="S1052" s="107"/>
    </row>
    <row r="1053" spans="6:19" s="1" customFormat="1" x14ac:dyDescent="0.2">
      <c r="F1053" s="2"/>
      <c r="G1053" s="2"/>
      <c r="H1053" s="16"/>
      <c r="I1053" s="18"/>
      <c r="L1053" s="9"/>
      <c r="Q1053" s="59"/>
      <c r="R1053" s="69"/>
      <c r="S1053" s="107"/>
    </row>
    <row r="1054" spans="6:19" s="1" customFormat="1" x14ac:dyDescent="0.2">
      <c r="F1054" s="2"/>
      <c r="G1054" s="2"/>
      <c r="H1054" s="16"/>
      <c r="I1054" s="18"/>
      <c r="L1054" s="9"/>
      <c r="Q1054" s="59"/>
      <c r="R1054" s="69"/>
      <c r="S1054" s="107"/>
    </row>
    <row r="1055" spans="6:19" s="1" customFormat="1" x14ac:dyDescent="0.2">
      <c r="F1055" s="2"/>
      <c r="G1055" s="2"/>
      <c r="H1055" s="16"/>
      <c r="I1055" s="18"/>
      <c r="L1055" s="9"/>
      <c r="Q1055" s="59"/>
      <c r="R1055" s="69"/>
      <c r="S1055" s="107"/>
    </row>
    <row r="1056" spans="6:19" s="1" customFormat="1" x14ac:dyDescent="0.2">
      <c r="F1056" s="2"/>
      <c r="G1056" s="2"/>
      <c r="H1056" s="16"/>
      <c r="I1056" s="18"/>
      <c r="L1056" s="9"/>
      <c r="Q1056" s="59"/>
      <c r="R1056" s="69"/>
      <c r="S1056" s="107"/>
    </row>
    <row r="1057" spans="6:19" s="1" customFormat="1" x14ac:dyDescent="0.2">
      <c r="F1057" s="2"/>
      <c r="G1057" s="2"/>
      <c r="H1057" s="16"/>
      <c r="I1057" s="18"/>
      <c r="L1057" s="9"/>
      <c r="Q1057" s="59"/>
      <c r="R1057" s="69"/>
      <c r="S1057" s="107"/>
    </row>
    <row r="1058" spans="6:19" s="1" customFormat="1" x14ac:dyDescent="0.2">
      <c r="F1058" s="2"/>
      <c r="G1058" s="2"/>
      <c r="H1058" s="16"/>
      <c r="I1058" s="18"/>
      <c r="L1058" s="9"/>
      <c r="Q1058" s="59"/>
      <c r="R1058" s="69"/>
      <c r="S1058" s="107"/>
    </row>
    <row r="1059" spans="6:19" s="1" customFormat="1" x14ac:dyDescent="0.2">
      <c r="F1059" s="2"/>
      <c r="G1059" s="2"/>
      <c r="H1059" s="16"/>
      <c r="I1059" s="18"/>
      <c r="L1059" s="9"/>
      <c r="Q1059" s="59"/>
      <c r="R1059" s="69"/>
      <c r="S1059" s="107"/>
    </row>
    <row r="1060" spans="6:19" s="1" customFormat="1" x14ac:dyDescent="0.2">
      <c r="F1060" s="2"/>
      <c r="G1060" s="2"/>
      <c r="H1060" s="16"/>
      <c r="I1060" s="18"/>
      <c r="L1060" s="9"/>
      <c r="Q1060" s="59"/>
      <c r="R1060" s="69"/>
      <c r="S1060" s="107"/>
    </row>
    <row r="1061" spans="6:19" s="1" customFormat="1" x14ac:dyDescent="0.2">
      <c r="F1061" s="2"/>
      <c r="G1061" s="2"/>
      <c r="H1061" s="16"/>
      <c r="I1061" s="18"/>
      <c r="L1061" s="9"/>
      <c r="Q1061" s="59"/>
      <c r="R1061" s="69"/>
      <c r="S1061" s="107"/>
    </row>
    <row r="1062" spans="6:19" s="1" customFormat="1" x14ac:dyDescent="0.2">
      <c r="F1062" s="2"/>
      <c r="G1062" s="2"/>
      <c r="H1062" s="16"/>
      <c r="I1062" s="18"/>
      <c r="L1062" s="9"/>
      <c r="Q1062" s="59"/>
      <c r="R1062" s="69"/>
      <c r="S1062" s="107"/>
    </row>
    <row r="1063" spans="6:19" s="1" customFormat="1" x14ac:dyDescent="0.2">
      <c r="F1063" s="2"/>
      <c r="G1063" s="2"/>
      <c r="H1063" s="16"/>
      <c r="I1063" s="18"/>
      <c r="L1063" s="9"/>
      <c r="Q1063" s="59"/>
      <c r="R1063" s="69"/>
      <c r="S1063" s="107"/>
    </row>
    <row r="1064" spans="6:19" s="1" customFormat="1" x14ac:dyDescent="0.2">
      <c r="F1064" s="2"/>
      <c r="G1064" s="2"/>
      <c r="H1064" s="16"/>
      <c r="I1064" s="18"/>
      <c r="L1064" s="9"/>
      <c r="Q1064" s="59"/>
      <c r="R1064" s="69"/>
      <c r="S1064" s="107"/>
    </row>
    <row r="1065" spans="6:19" s="1" customFormat="1" x14ac:dyDescent="0.2">
      <c r="F1065" s="2"/>
      <c r="G1065" s="2"/>
      <c r="H1065" s="16"/>
      <c r="I1065" s="18"/>
      <c r="L1065" s="9"/>
      <c r="Q1065" s="59"/>
      <c r="R1065" s="69"/>
      <c r="S1065" s="107"/>
    </row>
    <row r="1066" spans="6:19" s="1" customFormat="1" x14ac:dyDescent="0.2">
      <c r="F1066" s="2"/>
      <c r="G1066" s="2"/>
      <c r="H1066" s="16"/>
      <c r="I1066" s="18"/>
      <c r="L1066" s="9"/>
      <c r="Q1066" s="59"/>
      <c r="R1066" s="69"/>
      <c r="S1066" s="107"/>
    </row>
    <row r="1067" spans="6:19" s="1" customFormat="1" x14ac:dyDescent="0.2">
      <c r="F1067" s="2"/>
      <c r="G1067" s="2"/>
      <c r="H1067" s="16"/>
      <c r="I1067" s="18"/>
      <c r="L1067" s="9"/>
      <c r="Q1067" s="59"/>
      <c r="R1067" s="69"/>
      <c r="S1067" s="107"/>
    </row>
    <row r="1068" spans="6:19" s="1" customFormat="1" x14ac:dyDescent="0.2">
      <c r="F1068" s="2"/>
      <c r="G1068" s="2"/>
      <c r="H1068" s="16"/>
      <c r="I1068" s="18"/>
      <c r="L1068" s="9"/>
      <c r="Q1068" s="59"/>
      <c r="R1068" s="69"/>
      <c r="S1068" s="107"/>
    </row>
    <row r="1069" spans="6:19" s="1" customFormat="1" x14ac:dyDescent="0.2">
      <c r="F1069" s="2"/>
      <c r="G1069" s="2"/>
      <c r="H1069" s="16"/>
      <c r="I1069" s="18"/>
      <c r="L1069" s="9"/>
      <c r="Q1069" s="59"/>
      <c r="R1069" s="69"/>
      <c r="S1069" s="107"/>
    </row>
    <row r="1070" spans="6:19" s="1" customFormat="1" x14ac:dyDescent="0.2">
      <c r="F1070" s="2"/>
      <c r="G1070" s="2"/>
      <c r="H1070" s="16"/>
      <c r="I1070" s="18"/>
      <c r="L1070" s="9"/>
      <c r="Q1070" s="59"/>
      <c r="R1070" s="69"/>
      <c r="S1070" s="107"/>
    </row>
    <row r="1071" spans="6:19" s="1" customFormat="1" x14ac:dyDescent="0.2">
      <c r="F1071" s="2"/>
      <c r="G1071" s="2"/>
      <c r="H1071" s="16"/>
      <c r="I1071" s="18"/>
      <c r="L1071" s="9"/>
      <c r="Q1071" s="59"/>
      <c r="R1071" s="69"/>
      <c r="S1071" s="107"/>
    </row>
    <row r="1072" spans="6:19" s="1" customFormat="1" x14ac:dyDescent="0.2">
      <c r="F1072" s="2"/>
      <c r="G1072" s="2"/>
      <c r="H1072" s="16"/>
      <c r="I1072" s="18"/>
      <c r="L1072" s="9"/>
      <c r="Q1072" s="59"/>
      <c r="R1072" s="69"/>
      <c r="S1072" s="107"/>
    </row>
    <row r="1073" spans="6:19" s="1" customFormat="1" x14ac:dyDescent="0.2">
      <c r="F1073" s="2"/>
      <c r="G1073" s="2"/>
      <c r="H1073" s="16"/>
      <c r="I1073" s="18"/>
      <c r="L1073" s="9"/>
      <c r="Q1073" s="59"/>
      <c r="R1073" s="69"/>
      <c r="S1073" s="107"/>
    </row>
    <row r="1074" spans="6:19" s="1" customFormat="1" x14ac:dyDescent="0.2">
      <c r="F1074" s="2"/>
      <c r="G1074" s="2"/>
      <c r="H1074" s="16"/>
      <c r="I1074" s="18"/>
      <c r="L1074" s="9"/>
      <c r="Q1074" s="59"/>
      <c r="R1074" s="69"/>
      <c r="S1074" s="107"/>
    </row>
    <row r="1075" spans="6:19" s="1" customFormat="1" x14ac:dyDescent="0.2">
      <c r="F1075" s="2"/>
      <c r="G1075" s="2"/>
      <c r="H1075" s="16"/>
      <c r="I1075" s="18"/>
      <c r="L1075" s="9"/>
      <c r="Q1075" s="59"/>
      <c r="R1075" s="69"/>
      <c r="S1075" s="107"/>
    </row>
    <row r="1076" spans="6:19" s="1" customFormat="1" x14ac:dyDescent="0.2">
      <c r="F1076" s="2"/>
      <c r="G1076" s="2"/>
      <c r="H1076" s="16"/>
      <c r="I1076" s="18"/>
      <c r="L1076" s="9"/>
      <c r="Q1076" s="59"/>
      <c r="R1076" s="69"/>
      <c r="S1076" s="107"/>
    </row>
    <row r="1077" spans="6:19" s="1" customFormat="1" x14ac:dyDescent="0.2">
      <c r="F1077" s="2"/>
      <c r="G1077" s="2"/>
      <c r="H1077" s="16"/>
      <c r="I1077" s="18"/>
      <c r="L1077" s="9"/>
      <c r="Q1077" s="59"/>
      <c r="R1077" s="69"/>
      <c r="S1077" s="107"/>
    </row>
    <row r="1078" spans="6:19" s="1" customFormat="1" x14ac:dyDescent="0.2">
      <c r="F1078" s="2"/>
      <c r="G1078" s="2"/>
      <c r="H1078" s="16"/>
      <c r="I1078" s="18"/>
      <c r="L1078" s="9"/>
      <c r="Q1078" s="59"/>
      <c r="R1078" s="69"/>
      <c r="S1078" s="107"/>
    </row>
    <row r="1079" spans="6:19" s="1" customFormat="1" x14ac:dyDescent="0.2">
      <c r="F1079" s="2"/>
      <c r="G1079" s="2"/>
      <c r="H1079" s="16"/>
      <c r="I1079" s="18"/>
      <c r="L1079" s="9"/>
      <c r="Q1079" s="59"/>
      <c r="R1079" s="69"/>
      <c r="S1079" s="107"/>
    </row>
    <row r="1080" spans="6:19" s="1" customFormat="1" x14ac:dyDescent="0.2">
      <c r="F1080" s="2"/>
      <c r="G1080" s="2"/>
      <c r="H1080" s="16"/>
      <c r="I1080" s="18"/>
      <c r="L1080" s="9"/>
      <c r="Q1080" s="59"/>
      <c r="R1080" s="69"/>
      <c r="S1080" s="107"/>
    </row>
    <row r="1081" spans="6:19" s="1" customFormat="1" x14ac:dyDescent="0.2">
      <c r="F1081" s="2"/>
      <c r="G1081" s="2"/>
      <c r="H1081" s="16"/>
      <c r="I1081" s="18"/>
      <c r="L1081" s="9"/>
      <c r="Q1081" s="59"/>
      <c r="R1081" s="69"/>
      <c r="S1081" s="107"/>
    </row>
    <row r="1082" spans="6:19" s="1" customFormat="1" x14ac:dyDescent="0.2">
      <c r="F1082" s="2"/>
      <c r="G1082" s="2"/>
      <c r="H1082" s="16"/>
      <c r="I1082" s="18"/>
      <c r="L1082" s="9"/>
      <c r="Q1082" s="59"/>
      <c r="R1082" s="69"/>
      <c r="S1082" s="107"/>
    </row>
    <row r="1083" spans="6:19" s="1" customFormat="1" x14ac:dyDescent="0.2">
      <c r="F1083" s="2"/>
      <c r="G1083" s="2"/>
      <c r="H1083" s="16"/>
      <c r="I1083" s="18"/>
      <c r="L1083" s="9"/>
      <c r="Q1083" s="59"/>
      <c r="R1083" s="69"/>
      <c r="S1083" s="107"/>
    </row>
    <row r="1084" spans="6:19" s="1" customFormat="1" x14ac:dyDescent="0.2">
      <c r="F1084" s="2"/>
      <c r="G1084" s="2"/>
      <c r="H1084" s="16"/>
      <c r="I1084" s="18"/>
      <c r="L1084" s="9"/>
      <c r="Q1084" s="59"/>
      <c r="R1084" s="69"/>
      <c r="S1084" s="107"/>
    </row>
    <row r="1085" spans="6:19" s="1" customFormat="1" x14ac:dyDescent="0.2">
      <c r="F1085" s="2"/>
      <c r="G1085" s="2"/>
      <c r="H1085" s="16"/>
      <c r="I1085" s="18"/>
      <c r="L1085" s="9"/>
      <c r="Q1085" s="59"/>
      <c r="R1085" s="69"/>
      <c r="S1085" s="107"/>
    </row>
    <row r="1086" spans="6:19" s="1" customFormat="1" x14ac:dyDescent="0.2">
      <c r="F1086" s="2"/>
      <c r="G1086" s="2"/>
      <c r="H1086" s="16"/>
      <c r="I1086" s="18"/>
      <c r="L1086" s="9"/>
      <c r="Q1086" s="59"/>
      <c r="R1086" s="69"/>
      <c r="S1086" s="107"/>
    </row>
    <row r="1087" spans="6:19" s="1" customFormat="1" x14ac:dyDescent="0.2">
      <c r="F1087" s="2"/>
      <c r="G1087" s="2"/>
      <c r="H1087" s="16"/>
      <c r="I1087" s="18"/>
      <c r="L1087" s="9"/>
      <c r="Q1087" s="59"/>
      <c r="R1087" s="69"/>
      <c r="S1087" s="107"/>
    </row>
    <row r="1088" spans="6:19" s="1" customFormat="1" x14ac:dyDescent="0.2">
      <c r="F1088" s="2"/>
      <c r="G1088" s="2"/>
      <c r="H1088" s="16"/>
      <c r="I1088" s="18"/>
      <c r="L1088" s="9"/>
      <c r="Q1088" s="59"/>
      <c r="R1088" s="69"/>
      <c r="S1088" s="107"/>
    </row>
    <row r="1089" spans="6:19" s="1" customFormat="1" x14ac:dyDescent="0.2">
      <c r="F1089" s="2"/>
      <c r="G1089" s="2"/>
      <c r="H1089" s="16"/>
      <c r="I1089" s="18"/>
      <c r="L1089" s="9"/>
      <c r="Q1089" s="59"/>
      <c r="R1089" s="69"/>
      <c r="S1089" s="107"/>
    </row>
    <row r="1090" spans="6:19" s="1" customFormat="1" x14ac:dyDescent="0.2">
      <c r="F1090" s="2"/>
      <c r="G1090" s="2"/>
      <c r="H1090" s="16"/>
      <c r="I1090" s="18"/>
      <c r="L1090" s="9"/>
      <c r="Q1090" s="59"/>
      <c r="R1090" s="69"/>
      <c r="S1090" s="107"/>
    </row>
    <row r="1091" spans="6:19" s="1" customFormat="1" x14ac:dyDescent="0.2">
      <c r="F1091" s="2"/>
      <c r="G1091" s="2"/>
      <c r="H1091" s="16"/>
      <c r="I1091" s="18"/>
      <c r="L1091" s="9"/>
      <c r="Q1091" s="59"/>
      <c r="R1091" s="69"/>
      <c r="S1091" s="107"/>
    </row>
    <row r="1092" spans="6:19" s="1" customFormat="1" x14ac:dyDescent="0.2">
      <c r="F1092" s="2"/>
      <c r="G1092" s="2"/>
      <c r="H1092" s="16"/>
      <c r="I1092" s="18"/>
      <c r="L1092" s="9"/>
      <c r="Q1092" s="59"/>
      <c r="R1092" s="69"/>
      <c r="S1092" s="107"/>
    </row>
    <row r="1093" spans="6:19" s="1" customFormat="1" x14ac:dyDescent="0.2">
      <c r="F1093" s="2"/>
      <c r="G1093" s="2"/>
      <c r="H1093" s="16"/>
      <c r="I1093" s="18"/>
      <c r="L1093" s="9"/>
      <c r="Q1093" s="59"/>
      <c r="R1093" s="69"/>
      <c r="S1093" s="107"/>
    </row>
    <row r="1094" spans="6:19" s="1" customFormat="1" x14ac:dyDescent="0.2">
      <c r="F1094" s="2"/>
      <c r="G1094" s="2"/>
      <c r="H1094" s="16"/>
      <c r="I1094" s="18"/>
      <c r="L1094" s="9"/>
      <c r="Q1094" s="59"/>
      <c r="R1094" s="69"/>
      <c r="S1094" s="107"/>
    </row>
    <row r="1095" spans="6:19" s="1" customFormat="1" x14ac:dyDescent="0.2">
      <c r="F1095" s="2"/>
      <c r="G1095" s="2"/>
      <c r="H1095" s="16"/>
      <c r="I1095" s="18"/>
      <c r="L1095" s="9"/>
      <c r="Q1095" s="59"/>
      <c r="R1095" s="69"/>
      <c r="S1095" s="107"/>
    </row>
    <row r="1096" spans="6:19" s="1" customFormat="1" x14ac:dyDescent="0.2">
      <c r="F1096" s="2"/>
      <c r="G1096" s="2"/>
      <c r="H1096" s="16"/>
      <c r="I1096" s="18"/>
      <c r="L1096" s="9"/>
      <c r="Q1096" s="59"/>
      <c r="R1096" s="69"/>
      <c r="S1096" s="107"/>
    </row>
    <row r="1097" spans="6:19" s="1" customFormat="1" x14ac:dyDescent="0.2">
      <c r="F1097" s="2"/>
      <c r="G1097" s="2"/>
      <c r="H1097" s="16"/>
      <c r="I1097" s="18"/>
      <c r="L1097" s="9"/>
      <c r="Q1097" s="59"/>
      <c r="R1097" s="69"/>
      <c r="S1097" s="107"/>
    </row>
    <row r="1098" spans="6:19" s="1" customFormat="1" x14ac:dyDescent="0.2">
      <c r="F1098" s="2"/>
      <c r="G1098" s="2"/>
      <c r="H1098" s="16"/>
      <c r="I1098" s="18"/>
      <c r="L1098" s="9"/>
      <c r="Q1098" s="59"/>
      <c r="R1098" s="69"/>
      <c r="S1098" s="107"/>
    </row>
    <row r="1099" spans="6:19" s="1" customFormat="1" x14ac:dyDescent="0.2">
      <c r="F1099" s="2"/>
      <c r="G1099" s="2"/>
      <c r="H1099" s="16"/>
      <c r="I1099" s="18"/>
      <c r="L1099" s="9"/>
      <c r="Q1099" s="59"/>
      <c r="R1099" s="69"/>
      <c r="S1099" s="107"/>
    </row>
    <row r="1100" spans="6:19" s="1" customFormat="1" x14ac:dyDescent="0.2">
      <c r="F1100" s="2"/>
      <c r="G1100" s="2"/>
      <c r="H1100" s="16"/>
      <c r="I1100" s="18"/>
      <c r="L1100" s="9"/>
      <c r="Q1100" s="59"/>
      <c r="R1100" s="69"/>
      <c r="S1100" s="107"/>
    </row>
    <row r="1101" spans="6:19" s="1" customFormat="1" x14ac:dyDescent="0.2">
      <c r="F1101" s="2"/>
      <c r="G1101" s="2"/>
      <c r="H1101" s="16"/>
      <c r="I1101" s="18"/>
      <c r="L1101" s="9"/>
      <c r="Q1101" s="59"/>
      <c r="R1101" s="69"/>
      <c r="S1101" s="107"/>
    </row>
    <row r="1102" spans="6:19" s="1" customFormat="1" x14ac:dyDescent="0.2">
      <c r="F1102" s="2"/>
      <c r="G1102" s="2"/>
      <c r="H1102" s="16"/>
      <c r="I1102" s="18"/>
      <c r="L1102" s="9"/>
      <c r="Q1102" s="59"/>
      <c r="R1102" s="69"/>
      <c r="S1102" s="107"/>
    </row>
    <row r="1103" spans="6:19" s="1" customFormat="1" x14ac:dyDescent="0.2">
      <c r="F1103" s="2"/>
      <c r="G1103" s="2"/>
      <c r="H1103" s="16"/>
      <c r="I1103" s="18"/>
      <c r="L1103" s="9"/>
      <c r="Q1103" s="59"/>
      <c r="R1103" s="69"/>
      <c r="S1103" s="107"/>
    </row>
    <row r="1104" spans="6:19" s="1" customFormat="1" x14ac:dyDescent="0.2">
      <c r="F1104" s="2"/>
      <c r="G1104" s="2"/>
      <c r="H1104" s="16"/>
      <c r="I1104" s="18"/>
      <c r="L1104" s="9"/>
      <c r="Q1104" s="59"/>
      <c r="R1104" s="69"/>
      <c r="S1104" s="107"/>
    </row>
    <row r="1105" spans="6:19" s="1" customFormat="1" x14ac:dyDescent="0.2">
      <c r="F1105" s="2"/>
      <c r="G1105" s="2"/>
      <c r="H1105" s="16"/>
      <c r="I1105" s="18"/>
      <c r="L1105" s="9"/>
      <c r="Q1105" s="59"/>
      <c r="R1105" s="69"/>
      <c r="S1105" s="107"/>
    </row>
    <row r="1106" spans="6:19" s="1" customFormat="1" x14ac:dyDescent="0.2">
      <c r="F1106" s="2"/>
      <c r="G1106" s="2"/>
      <c r="H1106" s="16"/>
      <c r="I1106" s="18"/>
      <c r="L1106" s="9"/>
      <c r="Q1106" s="59"/>
      <c r="R1106" s="69"/>
      <c r="S1106" s="107"/>
    </row>
    <row r="1107" spans="6:19" s="1" customFormat="1" x14ac:dyDescent="0.2">
      <c r="F1107" s="2"/>
      <c r="G1107" s="2"/>
      <c r="H1107" s="16"/>
      <c r="I1107" s="18"/>
      <c r="L1107" s="9"/>
      <c r="Q1107" s="59"/>
      <c r="R1107" s="69"/>
      <c r="S1107" s="107"/>
    </row>
    <row r="1108" spans="6:19" s="1" customFormat="1" x14ac:dyDescent="0.2">
      <c r="F1108" s="2"/>
      <c r="G1108" s="2"/>
      <c r="H1108" s="16"/>
      <c r="I1108" s="18"/>
      <c r="L1108" s="9"/>
      <c r="Q1108" s="59"/>
      <c r="R1108" s="69"/>
      <c r="S1108" s="107"/>
    </row>
    <row r="1109" spans="6:19" s="1" customFormat="1" x14ac:dyDescent="0.2">
      <c r="F1109" s="2"/>
      <c r="G1109" s="2"/>
      <c r="H1109" s="16"/>
      <c r="I1109" s="18"/>
      <c r="L1109" s="9"/>
      <c r="Q1109" s="59"/>
      <c r="R1109" s="69"/>
      <c r="S1109" s="107"/>
    </row>
    <row r="1110" spans="6:19" s="1" customFormat="1" x14ac:dyDescent="0.2">
      <c r="F1110" s="2"/>
      <c r="G1110" s="2"/>
      <c r="H1110" s="16"/>
      <c r="I1110" s="18"/>
      <c r="L1110" s="9"/>
      <c r="Q1110" s="59"/>
      <c r="R1110" s="69"/>
      <c r="S1110" s="107"/>
    </row>
    <row r="1111" spans="6:19" s="1" customFormat="1" x14ac:dyDescent="0.2">
      <c r="F1111" s="2"/>
      <c r="G1111" s="2"/>
      <c r="H1111" s="16"/>
      <c r="I1111" s="18"/>
      <c r="L1111" s="9"/>
      <c r="Q1111" s="59"/>
      <c r="R1111" s="69"/>
      <c r="S1111" s="107"/>
    </row>
    <row r="1112" spans="6:19" s="1" customFormat="1" x14ac:dyDescent="0.2">
      <c r="F1112" s="2"/>
      <c r="G1112" s="2"/>
      <c r="H1112" s="16"/>
      <c r="I1112" s="18"/>
      <c r="L1112" s="9"/>
      <c r="Q1112" s="59"/>
      <c r="R1112" s="69"/>
      <c r="S1112" s="107"/>
    </row>
    <row r="1113" spans="6:19" s="1" customFormat="1" x14ac:dyDescent="0.2">
      <c r="F1113" s="2"/>
      <c r="G1113" s="2"/>
      <c r="H1113" s="16"/>
      <c r="I1113" s="18"/>
      <c r="L1113" s="9"/>
      <c r="Q1113" s="59"/>
      <c r="R1113" s="69"/>
      <c r="S1113" s="107"/>
    </row>
    <row r="1114" spans="6:19" s="1" customFormat="1" x14ac:dyDescent="0.2">
      <c r="F1114" s="2"/>
      <c r="G1114" s="2"/>
      <c r="H1114" s="16"/>
      <c r="I1114" s="18"/>
      <c r="L1114" s="9"/>
      <c r="Q1114" s="59"/>
      <c r="R1114" s="69"/>
      <c r="S1114" s="107"/>
    </row>
    <row r="1115" spans="6:19" s="1" customFormat="1" x14ac:dyDescent="0.2">
      <c r="F1115" s="2"/>
      <c r="G1115" s="2"/>
      <c r="H1115" s="16"/>
      <c r="I1115" s="18"/>
      <c r="L1115" s="9"/>
      <c r="Q1115" s="59"/>
      <c r="R1115" s="69"/>
      <c r="S1115" s="107"/>
    </row>
    <row r="1116" spans="6:19" s="1" customFormat="1" x14ac:dyDescent="0.2">
      <c r="F1116" s="2"/>
      <c r="G1116" s="2"/>
      <c r="H1116" s="16"/>
      <c r="I1116" s="18"/>
      <c r="L1116" s="9"/>
      <c r="Q1116" s="59"/>
      <c r="R1116" s="69"/>
      <c r="S1116" s="107"/>
    </row>
    <row r="1117" spans="6:19" s="1" customFormat="1" x14ac:dyDescent="0.2">
      <c r="F1117" s="2"/>
      <c r="G1117" s="2"/>
      <c r="H1117" s="16"/>
      <c r="I1117" s="18"/>
      <c r="L1117" s="9"/>
      <c r="Q1117" s="59"/>
      <c r="R1117" s="69"/>
      <c r="S1117" s="107"/>
    </row>
    <row r="1118" spans="6:19" s="1" customFormat="1" x14ac:dyDescent="0.2">
      <c r="F1118" s="2"/>
      <c r="G1118" s="2"/>
      <c r="H1118" s="16"/>
      <c r="I1118" s="18"/>
      <c r="L1118" s="9"/>
      <c r="Q1118" s="59"/>
      <c r="R1118" s="69"/>
      <c r="S1118" s="107"/>
    </row>
    <row r="1119" spans="6:19" s="1" customFormat="1" x14ac:dyDescent="0.2">
      <c r="F1119" s="2"/>
      <c r="G1119" s="2"/>
      <c r="H1119" s="16"/>
      <c r="I1119" s="18"/>
      <c r="L1119" s="9"/>
      <c r="Q1119" s="59"/>
      <c r="R1119" s="69"/>
      <c r="S1119" s="107"/>
    </row>
    <row r="1120" spans="6:19" s="1" customFormat="1" x14ac:dyDescent="0.2">
      <c r="F1120" s="2"/>
      <c r="G1120" s="2"/>
      <c r="H1120" s="16"/>
      <c r="I1120" s="18"/>
      <c r="L1120" s="9"/>
      <c r="Q1120" s="59"/>
      <c r="R1120" s="69"/>
      <c r="S1120" s="107"/>
    </row>
    <row r="1121" spans="6:19" s="1" customFormat="1" x14ac:dyDescent="0.2">
      <c r="F1121" s="2"/>
      <c r="G1121" s="2"/>
      <c r="H1121" s="16"/>
      <c r="I1121" s="18"/>
      <c r="L1121" s="9"/>
      <c r="Q1121" s="59"/>
      <c r="R1121" s="69"/>
      <c r="S1121" s="107"/>
    </row>
    <row r="1122" spans="6:19" s="1" customFormat="1" x14ac:dyDescent="0.2">
      <c r="F1122" s="2"/>
      <c r="G1122" s="2"/>
      <c r="H1122" s="16"/>
      <c r="I1122" s="18"/>
      <c r="L1122" s="9"/>
      <c r="Q1122" s="59"/>
      <c r="R1122" s="69"/>
      <c r="S1122" s="107"/>
    </row>
    <row r="1123" spans="6:19" s="1" customFormat="1" x14ac:dyDescent="0.2">
      <c r="F1123" s="2"/>
      <c r="G1123" s="2"/>
      <c r="H1123" s="16"/>
      <c r="I1123" s="18"/>
      <c r="L1123" s="9"/>
      <c r="Q1123" s="59"/>
      <c r="R1123" s="69"/>
      <c r="S1123" s="107"/>
    </row>
    <row r="1124" spans="6:19" s="1" customFormat="1" x14ac:dyDescent="0.2">
      <c r="F1124" s="2"/>
      <c r="G1124" s="2"/>
      <c r="H1124" s="16"/>
      <c r="I1124" s="18"/>
      <c r="L1124" s="9"/>
      <c r="Q1124" s="59"/>
      <c r="R1124" s="69"/>
      <c r="S1124" s="107"/>
    </row>
    <row r="1125" spans="6:19" s="1" customFormat="1" x14ac:dyDescent="0.2">
      <c r="F1125" s="2"/>
      <c r="G1125" s="2"/>
      <c r="H1125" s="16"/>
      <c r="I1125" s="18"/>
      <c r="L1125" s="9"/>
      <c r="Q1125" s="59"/>
      <c r="R1125" s="69"/>
      <c r="S1125" s="107"/>
    </row>
    <row r="1126" spans="6:19" s="1" customFormat="1" x14ac:dyDescent="0.2">
      <c r="F1126" s="2"/>
      <c r="G1126" s="2"/>
      <c r="H1126" s="16"/>
      <c r="I1126" s="18"/>
      <c r="L1126" s="9"/>
      <c r="Q1126" s="59"/>
      <c r="R1126" s="69"/>
      <c r="S1126" s="107"/>
    </row>
    <row r="1127" spans="6:19" s="1" customFormat="1" x14ac:dyDescent="0.2">
      <c r="F1127" s="2"/>
      <c r="G1127" s="2"/>
      <c r="H1127" s="16"/>
      <c r="I1127" s="18"/>
      <c r="L1127" s="9"/>
      <c r="Q1127" s="59"/>
      <c r="R1127" s="69"/>
      <c r="S1127" s="107"/>
    </row>
    <row r="1128" spans="6:19" s="1" customFormat="1" x14ac:dyDescent="0.2">
      <c r="F1128" s="2"/>
      <c r="G1128" s="2"/>
      <c r="H1128" s="16"/>
      <c r="I1128" s="18"/>
      <c r="L1128" s="9"/>
      <c r="Q1128" s="59"/>
      <c r="R1128" s="69"/>
      <c r="S1128" s="107"/>
    </row>
    <row r="1129" spans="6:19" s="1" customFormat="1" x14ac:dyDescent="0.2">
      <c r="F1129" s="2"/>
      <c r="G1129" s="2"/>
      <c r="H1129" s="16"/>
      <c r="I1129" s="18"/>
      <c r="L1129" s="9"/>
      <c r="Q1129" s="59"/>
      <c r="R1129" s="69"/>
      <c r="S1129" s="107"/>
    </row>
    <row r="1130" spans="6:19" s="1" customFormat="1" x14ac:dyDescent="0.2">
      <c r="F1130" s="2"/>
      <c r="G1130" s="2"/>
      <c r="H1130" s="16"/>
      <c r="I1130" s="18"/>
      <c r="L1130" s="9"/>
      <c r="Q1130" s="59"/>
      <c r="R1130" s="69"/>
      <c r="S1130" s="107"/>
    </row>
    <row r="1131" spans="6:19" s="1" customFormat="1" x14ac:dyDescent="0.2">
      <c r="F1131" s="2"/>
      <c r="G1131" s="2"/>
      <c r="H1131" s="16"/>
      <c r="I1131" s="18"/>
      <c r="L1131" s="9"/>
      <c r="Q1131" s="59"/>
      <c r="R1131" s="69"/>
      <c r="S1131" s="107"/>
    </row>
    <row r="1132" spans="6:19" s="1" customFormat="1" x14ac:dyDescent="0.2">
      <c r="F1132" s="2"/>
      <c r="G1132" s="2"/>
      <c r="H1132" s="16"/>
      <c r="I1132" s="18"/>
      <c r="L1132" s="9"/>
      <c r="Q1132" s="59"/>
      <c r="R1132" s="69"/>
      <c r="S1132" s="107"/>
    </row>
    <row r="1133" spans="6:19" s="1" customFormat="1" x14ac:dyDescent="0.2">
      <c r="F1133" s="2"/>
      <c r="G1133" s="2"/>
      <c r="H1133" s="16"/>
      <c r="I1133" s="18"/>
      <c r="L1133" s="9"/>
      <c r="Q1133" s="59"/>
      <c r="R1133" s="69"/>
      <c r="S1133" s="107"/>
    </row>
    <row r="1134" spans="6:19" s="1" customFormat="1" x14ac:dyDescent="0.2">
      <c r="F1134" s="2"/>
      <c r="G1134" s="2"/>
      <c r="H1134" s="16"/>
      <c r="I1134" s="18"/>
      <c r="L1134" s="9"/>
      <c r="Q1134" s="59"/>
      <c r="R1134" s="69"/>
      <c r="S1134" s="107"/>
    </row>
    <row r="1135" spans="6:19" s="1" customFormat="1" x14ac:dyDescent="0.2">
      <c r="F1135" s="2"/>
      <c r="G1135" s="2"/>
      <c r="H1135" s="16"/>
      <c r="I1135" s="18"/>
      <c r="L1135" s="9"/>
      <c r="Q1135" s="59"/>
      <c r="R1135" s="69"/>
      <c r="S1135" s="107"/>
    </row>
    <row r="1136" spans="6:19" s="1" customFormat="1" x14ac:dyDescent="0.2">
      <c r="F1136" s="2"/>
      <c r="G1136" s="2"/>
      <c r="H1136" s="16"/>
      <c r="I1136" s="18"/>
      <c r="L1136" s="9"/>
      <c r="Q1136" s="59"/>
      <c r="R1136" s="69"/>
      <c r="S1136" s="107"/>
    </row>
    <row r="1137" spans="6:19" s="1" customFormat="1" x14ac:dyDescent="0.2">
      <c r="F1137" s="2"/>
      <c r="G1137" s="2"/>
      <c r="H1137" s="16"/>
      <c r="I1137" s="18"/>
      <c r="L1137" s="9"/>
      <c r="Q1137" s="59"/>
      <c r="R1137" s="69"/>
      <c r="S1137" s="107"/>
    </row>
    <row r="1138" spans="6:19" s="1" customFormat="1" x14ac:dyDescent="0.2">
      <c r="F1138" s="2"/>
      <c r="G1138" s="2"/>
      <c r="H1138" s="16"/>
      <c r="I1138" s="18"/>
      <c r="L1138" s="9"/>
      <c r="Q1138" s="59"/>
      <c r="R1138" s="69"/>
      <c r="S1138" s="107"/>
    </row>
    <row r="1139" spans="6:19" s="1" customFormat="1" x14ac:dyDescent="0.2">
      <c r="F1139" s="2"/>
      <c r="G1139" s="2"/>
      <c r="H1139" s="16"/>
      <c r="I1139" s="18"/>
      <c r="L1139" s="9"/>
      <c r="Q1139" s="59"/>
      <c r="R1139" s="69"/>
      <c r="S1139" s="107"/>
    </row>
    <row r="1140" spans="6:19" s="1" customFormat="1" x14ac:dyDescent="0.2">
      <c r="F1140" s="2"/>
      <c r="G1140" s="2"/>
      <c r="H1140" s="16"/>
      <c r="I1140" s="18"/>
      <c r="L1140" s="9"/>
      <c r="Q1140" s="59"/>
      <c r="R1140" s="69"/>
      <c r="S1140" s="107"/>
    </row>
    <row r="1141" spans="6:19" s="1" customFormat="1" x14ac:dyDescent="0.2">
      <c r="F1141" s="2"/>
      <c r="G1141" s="2"/>
      <c r="H1141" s="16"/>
      <c r="I1141" s="18"/>
      <c r="L1141" s="9"/>
      <c r="Q1141" s="59"/>
      <c r="R1141" s="69"/>
      <c r="S1141" s="107"/>
    </row>
    <row r="1142" spans="6:19" s="1" customFormat="1" x14ac:dyDescent="0.2">
      <c r="F1142" s="2"/>
      <c r="G1142" s="2"/>
      <c r="H1142" s="16"/>
      <c r="I1142" s="18"/>
      <c r="L1142" s="9"/>
      <c r="Q1142" s="59"/>
      <c r="R1142" s="69"/>
      <c r="S1142" s="107"/>
    </row>
    <row r="1143" spans="6:19" s="1" customFormat="1" x14ac:dyDescent="0.2">
      <c r="F1143" s="2"/>
      <c r="G1143" s="2"/>
      <c r="H1143" s="16"/>
      <c r="I1143" s="18"/>
      <c r="L1143" s="9"/>
      <c r="Q1143" s="59"/>
      <c r="R1143" s="69"/>
      <c r="S1143" s="107"/>
    </row>
    <row r="1144" spans="6:19" s="1" customFormat="1" x14ac:dyDescent="0.2">
      <c r="F1144" s="2"/>
      <c r="G1144" s="2"/>
      <c r="H1144" s="16"/>
      <c r="I1144" s="18"/>
      <c r="L1144" s="9"/>
      <c r="Q1144" s="59"/>
      <c r="R1144" s="69"/>
      <c r="S1144" s="107"/>
    </row>
    <row r="1145" spans="6:19" s="1" customFormat="1" x14ac:dyDescent="0.2">
      <c r="F1145" s="2"/>
      <c r="G1145" s="2"/>
      <c r="H1145" s="16"/>
      <c r="I1145" s="18"/>
      <c r="L1145" s="9"/>
      <c r="Q1145" s="59"/>
      <c r="R1145" s="69"/>
      <c r="S1145" s="107"/>
    </row>
    <row r="1146" spans="6:19" s="1" customFormat="1" x14ac:dyDescent="0.2">
      <c r="F1146" s="2"/>
      <c r="G1146" s="2"/>
      <c r="H1146" s="16"/>
      <c r="I1146" s="18"/>
      <c r="L1146" s="9"/>
      <c r="Q1146" s="59"/>
      <c r="R1146" s="69"/>
      <c r="S1146" s="107"/>
    </row>
    <row r="1147" spans="6:19" s="1" customFormat="1" x14ac:dyDescent="0.2">
      <c r="F1147" s="2"/>
      <c r="G1147" s="2"/>
      <c r="H1147" s="16"/>
      <c r="I1147" s="18"/>
      <c r="L1147" s="9"/>
      <c r="Q1147" s="59"/>
      <c r="R1147" s="69"/>
      <c r="S1147" s="107"/>
    </row>
    <row r="1148" spans="6:19" s="1" customFormat="1" x14ac:dyDescent="0.2">
      <c r="F1148" s="2"/>
      <c r="G1148" s="2"/>
      <c r="H1148" s="16"/>
      <c r="I1148" s="18"/>
      <c r="L1148" s="9"/>
      <c r="Q1148" s="59"/>
      <c r="R1148" s="69"/>
      <c r="S1148" s="107"/>
    </row>
    <row r="1149" spans="6:19" s="1" customFormat="1" x14ac:dyDescent="0.2">
      <c r="F1149" s="2"/>
      <c r="G1149" s="2"/>
      <c r="H1149" s="16"/>
      <c r="I1149" s="18"/>
      <c r="L1149" s="9"/>
      <c r="Q1149" s="59"/>
      <c r="R1149" s="69"/>
      <c r="S1149" s="107"/>
    </row>
    <row r="1150" spans="6:19" s="1" customFormat="1" x14ac:dyDescent="0.2">
      <c r="F1150" s="2"/>
      <c r="G1150" s="2"/>
      <c r="H1150" s="16"/>
      <c r="I1150" s="18"/>
      <c r="L1150" s="9"/>
      <c r="Q1150" s="59"/>
      <c r="R1150" s="69"/>
      <c r="S1150" s="107"/>
    </row>
    <row r="1151" spans="6:19" s="1" customFormat="1" x14ac:dyDescent="0.2">
      <c r="F1151" s="2"/>
      <c r="G1151" s="2"/>
      <c r="H1151" s="16"/>
      <c r="I1151" s="18"/>
      <c r="L1151" s="9"/>
      <c r="Q1151" s="59"/>
      <c r="R1151" s="69"/>
      <c r="S1151" s="107"/>
    </row>
    <row r="1152" spans="6:19" s="1" customFormat="1" x14ac:dyDescent="0.2">
      <c r="F1152" s="2"/>
      <c r="G1152" s="2"/>
      <c r="H1152" s="16"/>
      <c r="I1152" s="18"/>
      <c r="L1152" s="9"/>
      <c r="Q1152" s="59"/>
      <c r="R1152" s="69"/>
      <c r="S1152" s="107"/>
    </row>
    <row r="1153" spans="6:19" s="1" customFormat="1" x14ac:dyDescent="0.2">
      <c r="F1153" s="2"/>
      <c r="G1153" s="2"/>
      <c r="H1153" s="16"/>
      <c r="I1153" s="18"/>
      <c r="L1153" s="9"/>
      <c r="Q1153" s="59"/>
      <c r="R1153" s="69"/>
      <c r="S1153" s="107"/>
    </row>
    <row r="1154" spans="6:19" s="1" customFormat="1" x14ac:dyDescent="0.2">
      <c r="F1154" s="2"/>
      <c r="G1154" s="2"/>
      <c r="H1154" s="16"/>
      <c r="I1154" s="18"/>
      <c r="L1154" s="9"/>
      <c r="Q1154" s="59"/>
      <c r="R1154" s="69"/>
      <c r="S1154" s="107"/>
    </row>
    <row r="1155" spans="6:19" s="1" customFormat="1" x14ac:dyDescent="0.2">
      <c r="F1155" s="2"/>
      <c r="G1155" s="2"/>
      <c r="H1155" s="16"/>
      <c r="I1155" s="18"/>
      <c r="L1155" s="9"/>
      <c r="Q1155" s="59"/>
      <c r="R1155" s="69"/>
      <c r="S1155" s="107"/>
    </row>
    <row r="1156" spans="6:19" s="1" customFormat="1" x14ac:dyDescent="0.2">
      <c r="F1156" s="2"/>
      <c r="G1156" s="2"/>
      <c r="H1156" s="16"/>
      <c r="I1156" s="18"/>
      <c r="L1156" s="9"/>
      <c r="Q1156" s="59"/>
      <c r="R1156" s="69"/>
      <c r="S1156" s="107"/>
    </row>
    <row r="1157" spans="6:19" s="1" customFormat="1" x14ac:dyDescent="0.2">
      <c r="F1157" s="2"/>
      <c r="G1157" s="2"/>
      <c r="H1157" s="16"/>
      <c r="I1157" s="18"/>
      <c r="L1157" s="9"/>
      <c r="Q1157" s="59"/>
      <c r="R1157" s="69"/>
      <c r="S1157" s="107"/>
    </row>
    <row r="1158" spans="6:19" s="1" customFormat="1" x14ac:dyDescent="0.2">
      <c r="F1158" s="2"/>
      <c r="G1158" s="2"/>
      <c r="H1158" s="16"/>
      <c r="I1158" s="18"/>
      <c r="L1158" s="9"/>
      <c r="Q1158" s="59"/>
      <c r="R1158" s="69"/>
      <c r="S1158" s="107"/>
    </row>
    <row r="1159" spans="6:19" s="1" customFormat="1" x14ac:dyDescent="0.2">
      <c r="F1159" s="2"/>
      <c r="G1159" s="2"/>
      <c r="H1159" s="16"/>
      <c r="I1159" s="18"/>
      <c r="L1159" s="9"/>
      <c r="Q1159" s="59"/>
      <c r="R1159" s="69"/>
      <c r="S1159" s="107"/>
    </row>
    <row r="1160" spans="6:19" s="1" customFormat="1" x14ac:dyDescent="0.2">
      <c r="F1160" s="2"/>
      <c r="G1160" s="2"/>
      <c r="H1160" s="16"/>
      <c r="I1160" s="18"/>
      <c r="L1160" s="9"/>
      <c r="Q1160" s="59"/>
      <c r="R1160" s="69"/>
      <c r="S1160" s="107"/>
    </row>
    <row r="1161" spans="6:19" s="1" customFormat="1" x14ac:dyDescent="0.2">
      <c r="F1161" s="2"/>
      <c r="G1161" s="2"/>
      <c r="H1161" s="16"/>
      <c r="I1161" s="18"/>
      <c r="L1161" s="9"/>
      <c r="Q1161" s="59"/>
      <c r="R1161" s="69"/>
      <c r="S1161" s="107"/>
    </row>
    <row r="1162" spans="6:19" s="1" customFormat="1" x14ac:dyDescent="0.2">
      <c r="F1162" s="2"/>
      <c r="G1162" s="2"/>
      <c r="H1162" s="16"/>
      <c r="I1162" s="18"/>
      <c r="L1162" s="9"/>
      <c r="Q1162" s="59"/>
      <c r="R1162" s="69"/>
      <c r="S1162" s="107"/>
    </row>
    <row r="1163" spans="6:19" s="1" customFormat="1" x14ac:dyDescent="0.2">
      <c r="F1163" s="2"/>
      <c r="G1163" s="2"/>
      <c r="H1163" s="16"/>
      <c r="I1163" s="18"/>
      <c r="L1163" s="9"/>
      <c r="Q1163" s="59"/>
      <c r="R1163" s="69"/>
      <c r="S1163" s="107"/>
    </row>
    <row r="1164" spans="6:19" s="1" customFormat="1" x14ac:dyDescent="0.2">
      <c r="F1164" s="2"/>
      <c r="G1164" s="2"/>
      <c r="H1164" s="16"/>
      <c r="I1164" s="18"/>
      <c r="L1164" s="9"/>
      <c r="Q1164" s="59"/>
      <c r="R1164" s="69"/>
      <c r="S1164" s="107"/>
    </row>
    <row r="1165" spans="6:19" s="1" customFormat="1" x14ac:dyDescent="0.2">
      <c r="F1165" s="2"/>
      <c r="G1165" s="2"/>
      <c r="H1165" s="16"/>
      <c r="I1165" s="18"/>
      <c r="L1165" s="9"/>
      <c r="Q1165" s="59"/>
      <c r="R1165" s="69"/>
      <c r="S1165" s="107"/>
    </row>
    <row r="1166" spans="6:19" s="1" customFormat="1" x14ac:dyDescent="0.2">
      <c r="F1166" s="2"/>
      <c r="G1166" s="2"/>
      <c r="H1166" s="16"/>
      <c r="I1166" s="18"/>
      <c r="L1166" s="9"/>
      <c r="Q1166" s="59"/>
      <c r="R1166" s="69"/>
      <c r="S1166" s="107"/>
    </row>
    <row r="1167" spans="6:19" s="1" customFormat="1" x14ac:dyDescent="0.2">
      <c r="F1167" s="2"/>
      <c r="G1167" s="2"/>
      <c r="H1167" s="16"/>
      <c r="I1167" s="18"/>
      <c r="L1167" s="9"/>
      <c r="Q1167" s="59"/>
      <c r="R1167" s="69"/>
      <c r="S1167" s="107"/>
    </row>
    <row r="1168" spans="6:19" s="1" customFormat="1" x14ac:dyDescent="0.2">
      <c r="F1168" s="2"/>
      <c r="G1168" s="2"/>
      <c r="H1168" s="16"/>
      <c r="I1168" s="18"/>
      <c r="L1168" s="9"/>
      <c r="Q1168" s="59"/>
      <c r="R1168" s="69"/>
      <c r="S1168" s="107"/>
    </row>
    <row r="1169" spans="6:19" s="1" customFormat="1" x14ac:dyDescent="0.2">
      <c r="F1169" s="2"/>
      <c r="G1169" s="2"/>
      <c r="H1169" s="16"/>
      <c r="I1169" s="18"/>
      <c r="L1169" s="9"/>
      <c r="Q1169" s="59"/>
      <c r="R1169" s="69"/>
      <c r="S1169" s="107"/>
    </row>
    <row r="1170" spans="6:19" s="1" customFormat="1" x14ac:dyDescent="0.2">
      <c r="F1170" s="2"/>
      <c r="G1170" s="2"/>
      <c r="H1170" s="16"/>
      <c r="I1170" s="18"/>
      <c r="L1170" s="9"/>
      <c r="Q1170" s="59"/>
      <c r="R1170" s="69"/>
      <c r="S1170" s="107"/>
    </row>
    <row r="1171" spans="6:19" s="1" customFormat="1" x14ac:dyDescent="0.2">
      <c r="F1171" s="2"/>
      <c r="G1171" s="2"/>
      <c r="H1171" s="16"/>
      <c r="I1171" s="18"/>
      <c r="L1171" s="9"/>
      <c r="Q1171" s="59"/>
      <c r="R1171" s="69"/>
      <c r="S1171" s="107"/>
    </row>
    <row r="1172" spans="6:19" s="1" customFormat="1" x14ac:dyDescent="0.2">
      <c r="F1172" s="2"/>
      <c r="G1172" s="2"/>
      <c r="H1172" s="16"/>
      <c r="I1172" s="18"/>
      <c r="L1172" s="9"/>
      <c r="Q1172" s="59"/>
      <c r="R1172" s="69"/>
      <c r="S1172" s="107"/>
    </row>
    <row r="1173" spans="6:19" s="1" customFormat="1" x14ac:dyDescent="0.2">
      <c r="F1173" s="2"/>
      <c r="G1173" s="2"/>
      <c r="H1173" s="16"/>
      <c r="I1173" s="18"/>
      <c r="L1173" s="9"/>
      <c r="Q1173" s="59"/>
      <c r="R1173" s="69"/>
      <c r="S1173" s="107"/>
    </row>
    <row r="1174" spans="6:19" s="1" customFormat="1" x14ac:dyDescent="0.2">
      <c r="F1174" s="2"/>
      <c r="G1174" s="2"/>
      <c r="H1174" s="16"/>
      <c r="I1174" s="18"/>
      <c r="L1174" s="9"/>
      <c r="Q1174" s="59"/>
      <c r="R1174" s="69"/>
      <c r="S1174" s="107"/>
    </row>
    <row r="1175" spans="6:19" s="1" customFormat="1" x14ac:dyDescent="0.2">
      <c r="F1175" s="2"/>
      <c r="G1175" s="2"/>
      <c r="H1175" s="16"/>
      <c r="I1175" s="18"/>
      <c r="L1175" s="9"/>
      <c r="Q1175" s="59"/>
      <c r="R1175" s="69"/>
      <c r="S1175" s="107"/>
    </row>
    <row r="1176" spans="6:19" s="1" customFormat="1" x14ac:dyDescent="0.2">
      <c r="F1176" s="2"/>
      <c r="G1176" s="2"/>
      <c r="H1176" s="16"/>
      <c r="I1176" s="18"/>
      <c r="L1176" s="9"/>
      <c r="Q1176" s="59"/>
      <c r="R1176" s="69"/>
      <c r="S1176" s="107"/>
    </row>
    <row r="1177" spans="6:19" s="1" customFormat="1" x14ac:dyDescent="0.2">
      <c r="F1177" s="2"/>
      <c r="G1177" s="2"/>
      <c r="H1177" s="16"/>
      <c r="I1177" s="18"/>
      <c r="L1177" s="9"/>
      <c r="Q1177" s="59"/>
      <c r="R1177" s="69"/>
      <c r="S1177" s="107"/>
    </row>
    <row r="1178" spans="6:19" s="1" customFormat="1" x14ac:dyDescent="0.2">
      <c r="F1178" s="2"/>
      <c r="G1178" s="2"/>
      <c r="H1178" s="16"/>
      <c r="I1178" s="18"/>
      <c r="L1178" s="9"/>
      <c r="Q1178" s="59"/>
      <c r="R1178" s="69"/>
      <c r="S1178" s="107"/>
    </row>
    <row r="1179" spans="6:19" s="1" customFormat="1" x14ac:dyDescent="0.2">
      <c r="F1179" s="2"/>
      <c r="G1179" s="2"/>
      <c r="H1179" s="16"/>
      <c r="I1179" s="18"/>
      <c r="L1179" s="9"/>
      <c r="Q1179" s="59"/>
      <c r="R1179" s="69"/>
      <c r="S1179" s="107"/>
    </row>
    <row r="1180" spans="6:19" s="1" customFormat="1" x14ac:dyDescent="0.2">
      <c r="F1180" s="2"/>
      <c r="G1180" s="2"/>
      <c r="H1180" s="16"/>
      <c r="I1180" s="18"/>
      <c r="L1180" s="9"/>
      <c r="Q1180" s="59"/>
      <c r="R1180" s="69"/>
      <c r="S1180" s="107"/>
    </row>
    <row r="1181" spans="6:19" s="1" customFormat="1" x14ac:dyDescent="0.2">
      <c r="F1181" s="2"/>
      <c r="G1181" s="2"/>
      <c r="H1181" s="16"/>
      <c r="I1181" s="18"/>
      <c r="L1181" s="9"/>
      <c r="Q1181" s="59"/>
      <c r="R1181" s="69"/>
      <c r="S1181" s="107"/>
    </row>
    <row r="1182" spans="6:19" s="1" customFormat="1" x14ac:dyDescent="0.2">
      <c r="F1182" s="2"/>
      <c r="G1182" s="2"/>
      <c r="H1182" s="16"/>
      <c r="I1182" s="18"/>
      <c r="L1182" s="9"/>
      <c r="Q1182" s="59"/>
      <c r="R1182" s="69"/>
      <c r="S1182" s="107"/>
    </row>
    <row r="1183" spans="6:19" s="1" customFormat="1" x14ac:dyDescent="0.2">
      <c r="F1183" s="2"/>
      <c r="G1183" s="2"/>
      <c r="H1183" s="16"/>
      <c r="I1183" s="18"/>
      <c r="L1183" s="9"/>
      <c r="Q1183" s="59"/>
      <c r="R1183" s="69"/>
      <c r="S1183" s="107"/>
    </row>
    <row r="1184" spans="6:19" s="1" customFormat="1" x14ac:dyDescent="0.2">
      <c r="F1184" s="2"/>
      <c r="G1184" s="2"/>
      <c r="H1184" s="16"/>
      <c r="I1184" s="18"/>
      <c r="L1184" s="9"/>
      <c r="Q1184" s="59"/>
      <c r="R1184" s="69"/>
      <c r="S1184" s="107"/>
    </row>
    <row r="1185" spans="6:19" s="1" customFormat="1" x14ac:dyDescent="0.2">
      <c r="F1185" s="2"/>
      <c r="G1185" s="2"/>
      <c r="H1185" s="16"/>
      <c r="I1185" s="18"/>
      <c r="L1185" s="9"/>
      <c r="Q1185" s="59"/>
      <c r="R1185" s="69"/>
      <c r="S1185" s="107"/>
    </row>
    <row r="1186" spans="6:19" s="1" customFormat="1" x14ac:dyDescent="0.2">
      <c r="F1186" s="2"/>
      <c r="G1186" s="2"/>
      <c r="H1186" s="16"/>
      <c r="I1186" s="18"/>
      <c r="L1186" s="9"/>
      <c r="Q1186" s="59"/>
      <c r="R1186" s="69"/>
      <c r="S1186" s="107"/>
    </row>
    <row r="1187" spans="6:19" s="1" customFormat="1" x14ac:dyDescent="0.2">
      <c r="F1187" s="2"/>
      <c r="G1187" s="2"/>
      <c r="H1187" s="16"/>
      <c r="I1187" s="18"/>
      <c r="L1187" s="9"/>
      <c r="Q1187" s="59"/>
      <c r="R1187" s="69"/>
      <c r="S1187" s="107"/>
    </row>
    <row r="1188" spans="6:19" s="1" customFormat="1" x14ac:dyDescent="0.2">
      <c r="F1188" s="2"/>
      <c r="G1188" s="2"/>
      <c r="H1188" s="16"/>
      <c r="I1188" s="18"/>
      <c r="L1188" s="9"/>
      <c r="Q1188" s="59"/>
      <c r="R1188" s="69"/>
      <c r="S1188" s="107"/>
    </row>
    <row r="1189" spans="6:19" s="1" customFormat="1" x14ac:dyDescent="0.2">
      <c r="F1189" s="2"/>
      <c r="G1189" s="2"/>
      <c r="H1189" s="16"/>
      <c r="I1189" s="18"/>
      <c r="L1189" s="9"/>
      <c r="Q1189" s="59"/>
      <c r="R1189" s="69"/>
      <c r="S1189" s="107"/>
    </row>
    <row r="1190" spans="6:19" s="1" customFormat="1" x14ac:dyDescent="0.2">
      <c r="F1190" s="2"/>
      <c r="G1190" s="2"/>
      <c r="H1190" s="16"/>
      <c r="I1190" s="18"/>
      <c r="L1190" s="9"/>
      <c r="Q1190" s="59"/>
      <c r="R1190" s="69"/>
      <c r="S1190" s="107"/>
    </row>
    <row r="1191" spans="6:19" s="1" customFormat="1" x14ac:dyDescent="0.2">
      <c r="F1191" s="2"/>
      <c r="G1191" s="2"/>
      <c r="H1191" s="16"/>
      <c r="I1191" s="18"/>
      <c r="L1191" s="9"/>
      <c r="Q1191" s="59"/>
      <c r="R1191" s="69"/>
      <c r="S1191" s="107"/>
    </row>
    <row r="1192" spans="6:19" s="1" customFormat="1" x14ac:dyDescent="0.2">
      <c r="F1192" s="2"/>
      <c r="G1192" s="2"/>
      <c r="H1192" s="16"/>
      <c r="I1192" s="18"/>
      <c r="L1192" s="9"/>
      <c r="Q1192" s="59"/>
      <c r="R1192" s="69"/>
      <c r="S1192" s="107"/>
    </row>
    <row r="1193" spans="6:19" s="1" customFormat="1" x14ac:dyDescent="0.2">
      <c r="F1193" s="2"/>
      <c r="G1193" s="2"/>
      <c r="H1193" s="16"/>
      <c r="I1193" s="18"/>
      <c r="L1193" s="9"/>
      <c r="Q1193" s="59"/>
      <c r="R1193" s="69"/>
      <c r="S1193" s="107"/>
    </row>
    <row r="1194" spans="6:19" s="1" customFormat="1" x14ac:dyDescent="0.2">
      <c r="F1194" s="2"/>
      <c r="G1194" s="2"/>
      <c r="H1194" s="16"/>
      <c r="I1194" s="18"/>
      <c r="L1194" s="9"/>
      <c r="Q1194" s="59"/>
      <c r="R1194" s="69"/>
      <c r="S1194" s="107"/>
    </row>
    <row r="1195" spans="6:19" s="1" customFormat="1" x14ac:dyDescent="0.2">
      <c r="F1195" s="2"/>
      <c r="G1195" s="2"/>
      <c r="H1195" s="16"/>
      <c r="I1195" s="18"/>
      <c r="L1195" s="9"/>
      <c r="Q1195" s="59"/>
      <c r="R1195" s="69"/>
      <c r="S1195" s="107"/>
    </row>
    <row r="1196" spans="6:19" s="1" customFormat="1" x14ac:dyDescent="0.2">
      <c r="F1196" s="2"/>
      <c r="G1196" s="2"/>
      <c r="H1196" s="16"/>
      <c r="I1196" s="18"/>
      <c r="L1196" s="9"/>
      <c r="Q1196" s="59"/>
      <c r="R1196" s="69"/>
      <c r="S1196" s="107"/>
    </row>
    <row r="1197" spans="6:19" s="1" customFormat="1" x14ac:dyDescent="0.2">
      <c r="F1197" s="2"/>
      <c r="G1197" s="2"/>
      <c r="H1197" s="16"/>
      <c r="I1197" s="18"/>
      <c r="L1197" s="9"/>
      <c r="Q1197" s="59"/>
      <c r="R1197" s="69"/>
      <c r="S1197" s="107"/>
    </row>
    <row r="1198" spans="6:19" s="1" customFormat="1" x14ac:dyDescent="0.2">
      <c r="F1198" s="2"/>
      <c r="G1198" s="2"/>
      <c r="H1198" s="16"/>
      <c r="I1198" s="18"/>
      <c r="L1198" s="9"/>
      <c r="Q1198" s="59"/>
      <c r="R1198" s="69"/>
      <c r="S1198" s="107"/>
    </row>
    <row r="1199" spans="6:19" s="1" customFormat="1" x14ac:dyDescent="0.2">
      <c r="F1199" s="2"/>
      <c r="G1199" s="2"/>
      <c r="H1199" s="16"/>
      <c r="I1199" s="18"/>
      <c r="L1199" s="9"/>
      <c r="Q1199" s="59"/>
      <c r="R1199" s="69"/>
      <c r="S1199" s="107"/>
    </row>
    <row r="1200" spans="6:19" s="1" customFormat="1" x14ac:dyDescent="0.2">
      <c r="F1200" s="2"/>
      <c r="G1200" s="2"/>
      <c r="H1200" s="16"/>
      <c r="I1200" s="18"/>
      <c r="L1200" s="9"/>
      <c r="Q1200" s="59"/>
      <c r="R1200" s="69"/>
      <c r="S1200" s="107"/>
    </row>
    <row r="1201" spans="6:19" s="1" customFormat="1" x14ac:dyDescent="0.2">
      <c r="F1201" s="2"/>
      <c r="G1201" s="2"/>
      <c r="H1201" s="16"/>
      <c r="I1201" s="18"/>
      <c r="L1201" s="9"/>
      <c r="Q1201" s="59"/>
      <c r="R1201" s="69"/>
      <c r="S1201" s="107"/>
    </row>
    <row r="1202" spans="6:19" s="1" customFormat="1" x14ac:dyDescent="0.2">
      <c r="F1202" s="2"/>
      <c r="G1202" s="2"/>
      <c r="H1202" s="16"/>
      <c r="I1202" s="18"/>
      <c r="L1202" s="9"/>
      <c r="Q1202" s="59"/>
      <c r="R1202" s="69"/>
      <c r="S1202" s="107"/>
    </row>
    <row r="1203" spans="6:19" s="1" customFormat="1" x14ac:dyDescent="0.2">
      <c r="F1203" s="2"/>
      <c r="G1203" s="2"/>
      <c r="H1203" s="16"/>
      <c r="I1203" s="18"/>
      <c r="L1203" s="9"/>
      <c r="Q1203" s="59"/>
      <c r="R1203" s="69"/>
      <c r="S1203" s="107"/>
    </row>
    <row r="1204" spans="6:19" s="1" customFormat="1" x14ac:dyDescent="0.2">
      <c r="F1204" s="2"/>
      <c r="G1204" s="2"/>
      <c r="H1204" s="16"/>
      <c r="I1204" s="18"/>
      <c r="L1204" s="9"/>
      <c r="Q1204" s="59"/>
      <c r="R1204" s="69"/>
      <c r="S1204" s="107"/>
    </row>
    <row r="1205" spans="6:19" s="1" customFormat="1" x14ac:dyDescent="0.2">
      <c r="F1205" s="2"/>
      <c r="G1205" s="2"/>
      <c r="H1205" s="16"/>
      <c r="I1205" s="18"/>
      <c r="L1205" s="9"/>
      <c r="Q1205" s="59"/>
      <c r="R1205" s="69"/>
      <c r="S1205" s="107"/>
    </row>
    <row r="1206" spans="6:19" s="1" customFormat="1" x14ac:dyDescent="0.2">
      <c r="F1206" s="2"/>
      <c r="G1206" s="2"/>
      <c r="H1206" s="16"/>
      <c r="I1206" s="18"/>
      <c r="L1206" s="9"/>
      <c r="Q1206" s="59"/>
      <c r="R1206" s="69"/>
      <c r="S1206" s="107"/>
    </row>
    <row r="1207" spans="6:19" s="1" customFormat="1" x14ac:dyDescent="0.2">
      <c r="F1207" s="2"/>
      <c r="G1207" s="2"/>
      <c r="H1207" s="16"/>
      <c r="I1207" s="18"/>
      <c r="L1207" s="9"/>
      <c r="Q1207" s="59"/>
      <c r="R1207" s="69"/>
      <c r="S1207" s="107"/>
    </row>
    <row r="1208" spans="6:19" s="1" customFormat="1" x14ac:dyDescent="0.2">
      <c r="F1208" s="2"/>
      <c r="G1208" s="2"/>
      <c r="H1208" s="16"/>
      <c r="I1208" s="18"/>
      <c r="L1208" s="9"/>
      <c r="Q1208" s="59"/>
      <c r="R1208" s="69"/>
      <c r="S1208" s="107"/>
    </row>
    <row r="1209" spans="6:19" s="1" customFormat="1" x14ac:dyDescent="0.2">
      <c r="F1209" s="2"/>
      <c r="G1209" s="2"/>
      <c r="H1209" s="16"/>
      <c r="I1209" s="18"/>
      <c r="L1209" s="9"/>
      <c r="Q1209" s="59"/>
      <c r="R1209" s="69"/>
      <c r="S1209" s="107"/>
    </row>
    <row r="1210" spans="6:19" s="1" customFormat="1" x14ac:dyDescent="0.2">
      <c r="F1210" s="2"/>
      <c r="G1210" s="2"/>
      <c r="H1210" s="16"/>
      <c r="I1210" s="18"/>
      <c r="L1210" s="9"/>
      <c r="Q1210" s="59"/>
      <c r="R1210" s="69"/>
      <c r="S1210" s="107"/>
    </row>
    <row r="1211" spans="6:19" s="1" customFormat="1" x14ac:dyDescent="0.2">
      <c r="F1211" s="2"/>
      <c r="G1211" s="2"/>
      <c r="H1211" s="16"/>
      <c r="I1211" s="18"/>
      <c r="L1211" s="9"/>
      <c r="Q1211" s="59"/>
      <c r="R1211" s="69"/>
      <c r="S1211" s="107"/>
    </row>
    <row r="1212" spans="6:19" s="1" customFormat="1" x14ac:dyDescent="0.2">
      <c r="F1212" s="2"/>
      <c r="G1212" s="2"/>
      <c r="H1212" s="16"/>
      <c r="I1212" s="18"/>
      <c r="L1212" s="9"/>
      <c r="Q1212" s="59"/>
      <c r="R1212" s="69"/>
      <c r="S1212" s="107"/>
    </row>
    <row r="1213" spans="6:19" s="1" customFormat="1" x14ac:dyDescent="0.2">
      <c r="F1213" s="2"/>
      <c r="G1213" s="2"/>
      <c r="H1213" s="16"/>
      <c r="I1213" s="18"/>
      <c r="L1213" s="9"/>
      <c r="Q1213" s="59"/>
      <c r="R1213" s="69"/>
      <c r="S1213" s="107"/>
    </row>
    <row r="1214" spans="6:19" s="1" customFormat="1" x14ac:dyDescent="0.2">
      <c r="F1214" s="2"/>
      <c r="G1214" s="2"/>
      <c r="H1214" s="16"/>
      <c r="I1214" s="18"/>
      <c r="L1214" s="9"/>
      <c r="Q1214" s="59"/>
      <c r="R1214" s="69"/>
      <c r="S1214" s="107"/>
    </row>
    <row r="1215" spans="6:19" s="1" customFormat="1" x14ac:dyDescent="0.2">
      <c r="F1215" s="2"/>
      <c r="G1215" s="2"/>
      <c r="H1215" s="16"/>
      <c r="I1215" s="18"/>
      <c r="L1215" s="9"/>
      <c r="Q1215" s="59"/>
      <c r="R1215" s="69"/>
      <c r="S1215" s="107"/>
    </row>
    <row r="1216" spans="6:19" s="1" customFormat="1" x14ac:dyDescent="0.2">
      <c r="F1216" s="2"/>
      <c r="G1216" s="2"/>
      <c r="H1216" s="16"/>
      <c r="I1216" s="18"/>
      <c r="L1216" s="9"/>
      <c r="Q1216" s="59"/>
      <c r="R1216" s="69"/>
      <c r="S1216" s="107"/>
    </row>
    <row r="1217" spans="6:19" s="1" customFormat="1" x14ac:dyDescent="0.2">
      <c r="F1217" s="2"/>
      <c r="G1217" s="2"/>
      <c r="H1217" s="16"/>
      <c r="I1217" s="18"/>
      <c r="L1217" s="9"/>
      <c r="Q1217" s="59"/>
      <c r="R1217" s="69"/>
      <c r="S1217" s="107"/>
    </row>
    <row r="1218" spans="6:19" s="1" customFormat="1" x14ac:dyDescent="0.2">
      <c r="F1218" s="2"/>
      <c r="G1218" s="2"/>
      <c r="H1218" s="16"/>
      <c r="I1218" s="18"/>
      <c r="L1218" s="9"/>
      <c r="Q1218" s="59"/>
      <c r="R1218" s="69"/>
      <c r="S1218" s="107"/>
    </row>
    <row r="1219" spans="6:19" s="1" customFormat="1" x14ac:dyDescent="0.2">
      <c r="F1219" s="2"/>
      <c r="G1219" s="2"/>
      <c r="H1219" s="16"/>
      <c r="I1219" s="18"/>
      <c r="L1219" s="9"/>
      <c r="Q1219" s="59"/>
      <c r="R1219" s="69"/>
      <c r="S1219" s="107"/>
    </row>
    <row r="1220" spans="6:19" s="1" customFormat="1" x14ac:dyDescent="0.2">
      <c r="F1220" s="2"/>
      <c r="G1220" s="2"/>
      <c r="H1220" s="16"/>
      <c r="I1220" s="18"/>
      <c r="L1220" s="9"/>
      <c r="Q1220" s="59"/>
      <c r="R1220" s="69"/>
      <c r="S1220" s="107"/>
    </row>
    <row r="1221" spans="6:19" s="1" customFormat="1" x14ac:dyDescent="0.2">
      <c r="F1221" s="2"/>
      <c r="G1221" s="2"/>
      <c r="H1221" s="16"/>
      <c r="I1221" s="18"/>
      <c r="L1221" s="9"/>
      <c r="Q1221" s="59"/>
      <c r="R1221" s="69"/>
      <c r="S1221" s="107"/>
    </row>
    <row r="1222" spans="6:19" s="1" customFormat="1" x14ac:dyDescent="0.2">
      <c r="F1222" s="2"/>
      <c r="G1222" s="2"/>
      <c r="H1222" s="16"/>
      <c r="I1222" s="18"/>
      <c r="L1222" s="9"/>
      <c r="Q1222" s="59"/>
      <c r="R1222" s="69"/>
      <c r="S1222" s="107"/>
    </row>
    <row r="1223" spans="6:19" s="1" customFormat="1" x14ac:dyDescent="0.2">
      <c r="F1223" s="2"/>
      <c r="G1223" s="2"/>
      <c r="H1223" s="16"/>
      <c r="I1223" s="18"/>
      <c r="L1223" s="9"/>
      <c r="Q1223" s="59"/>
      <c r="R1223" s="69"/>
      <c r="S1223" s="107"/>
    </row>
    <row r="1224" spans="6:19" s="1" customFormat="1" x14ac:dyDescent="0.2">
      <c r="F1224" s="2"/>
      <c r="G1224" s="2"/>
      <c r="H1224" s="16"/>
      <c r="I1224" s="18"/>
      <c r="L1224" s="9"/>
      <c r="Q1224" s="59"/>
      <c r="R1224" s="69"/>
      <c r="S1224" s="107"/>
    </row>
    <row r="1225" spans="6:19" s="1" customFormat="1" x14ac:dyDescent="0.2">
      <c r="F1225" s="2"/>
      <c r="G1225" s="2"/>
      <c r="H1225" s="16"/>
      <c r="I1225" s="18"/>
      <c r="L1225" s="9"/>
      <c r="Q1225" s="59"/>
      <c r="R1225" s="69"/>
      <c r="S1225" s="107"/>
    </row>
    <row r="1226" spans="6:19" s="1" customFormat="1" x14ac:dyDescent="0.2">
      <c r="F1226" s="2"/>
      <c r="G1226" s="2"/>
      <c r="H1226" s="16"/>
      <c r="I1226" s="18"/>
      <c r="L1226" s="9"/>
      <c r="Q1226" s="59"/>
      <c r="R1226" s="69"/>
      <c r="S1226" s="107"/>
    </row>
    <row r="1227" spans="6:19" s="1" customFormat="1" x14ac:dyDescent="0.2">
      <c r="F1227" s="2"/>
      <c r="G1227" s="2"/>
      <c r="H1227" s="16"/>
      <c r="I1227" s="18"/>
      <c r="L1227" s="9"/>
      <c r="Q1227" s="59"/>
      <c r="R1227" s="69"/>
      <c r="S1227" s="107"/>
    </row>
    <row r="1228" spans="6:19" s="1" customFormat="1" x14ac:dyDescent="0.2">
      <c r="F1228" s="2"/>
      <c r="G1228" s="2"/>
      <c r="H1228" s="16"/>
      <c r="I1228" s="18"/>
      <c r="L1228" s="9"/>
      <c r="Q1228" s="59"/>
      <c r="R1228" s="69"/>
      <c r="S1228" s="107"/>
    </row>
    <row r="1229" spans="6:19" s="1" customFormat="1" x14ac:dyDescent="0.2">
      <c r="F1229" s="2"/>
      <c r="G1229" s="2"/>
      <c r="H1229" s="16"/>
      <c r="I1229" s="18"/>
      <c r="L1229" s="9"/>
      <c r="Q1229" s="59"/>
      <c r="R1229" s="69"/>
      <c r="S1229" s="107"/>
    </row>
    <row r="1230" spans="6:19" s="1" customFormat="1" x14ac:dyDescent="0.2">
      <c r="F1230" s="2"/>
      <c r="G1230" s="2"/>
      <c r="H1230" s="16"/>
      <c r="I1230" s="18"/>
      <c r="L1230" s="9"/>
      <c r="Q1230" s="59"/>
      <c r="R1230" s="69"/>
      <c r="S1230" s="107"/>
    </row>
    <row r="1231" spans="6:19" s="1" customFormat="1" x14ac:dyDescent="0.2">
      <c r="F1231" s="2"/>
      <c r="G1231" s="2"/>
      <c r="H1231" s="16"/>
      <c r="I1231" s="18"/>
      <c r="L1231" s="9"/>
      <c r="Q1231" s="59"/>
      <c r="R1231" s="69"/>
      <c r="S1231" s="107"/>
    </row>
    <row r="1232" spans="6:19" s="1" customFormat="1" x14ac:dyDescent="0.2">
      <c r="F1232" s="2"/>
      <c r="G1232" s="2"/>
      <c r="H1232" s="16"/>
      <c r="I1232" s="18"/>
      <c r="L1232" s="9"/>
      <c r="Q1232" s="59"/>
      <c r="R1232" s="69"/>
      <c r="S1232" s="107"/>
    </row>
    <row r="1233" spans="6:19" s="1" customFormat="1" x14ac:dyDescent="0.2">
      <c r="F1233" s="2"/>
      <c r="G1233" s="2"/>
      <c r="H1233" s="16"/>
      <c r="I1233" s="18"/>
      <c r="L1233" s="9"/>
      <c r="Q1233" s="59"/>
      <c r="R1233" s="69"/>
      <c r="S1233" s="107"/>
    </row>
    <row r="1234" spans="6:19" s="1" customFormat="1" x14ac:dyDescent="0.2">
      <c r="F1234" s="2"/>
      <c r="G1234" s="2"/>
      <c r="H1234" s="16"/>
      <c r="I1234" s="18"/>
      <c r="L1234" s="9"/>
      <c r="Q1234" s="59"/>
      <c r="R1234" s="69"/>
      <c r="S1234" s="107"/>
    </row>
    <row r="1235" spans="6:19" s="1" customFormat="1" x14ac:dyDescent="0.2">
      <c r="F1235" s="2"/>
      <c r="G1235" s="2"/>
      <c r="H1235" s="16"/>
      <c r="I1235" s="18"/>
      <c r="L1235" s="9"/>
      <c r="Q1235" s="59"/>
      <c r="R1235" s="69"/>
      <c r="S1235" s="107"/>
    </row>
    <row r="1236" spans="6:19" s="1" customFormat="1" x14ac:dyDescent="0.2">
      <c r="F1236" s="2"/>
      <c r="G1236" s="2"/>
      <c r="H1236" s="16"/>
      <c r="I1236" s="18"/>
      <c r="L1236" s="9"/>
      <c r="Q1236" s="59"/>
      <c r="R1236" s="69"/>
      <c r="S1236" s="107"/>
    </row>
    <row r="1237" spans="6:19" s="1" customFormat="1" x14ac:dyDescent="0.2">
      <c r="F1237" s="2"/>
      <c r="G1237" s="2"/>
      <c r="H1237" s="16"/>
      <c r="I1237" s="18"/>
      <c r="L1237" s="9"/>
      <c r="Q1237" s="59"/>
      <c r="R1237" s="69"/>
      <c r="S1237" s="107"/>
    </row>
    <row r="1238" spans="6:19" s="1" customFormat="1" x14ac:dyDescent="0.2">
      <c r="F1238" s="2"/>
      <c r="G1238" s="2"/>
      <c r="H1238" s="16"/>
      <c r="I1238" s="18"/>
      <c r="L1238" s="9"/>
      <c r="Q1238" s="59"/>
      <c r="R1238" s="69"/>
      <c r="S1238" s="107"/>
    </row>
    <row r="1239" spans="6:19" s="1" customFormat="1" x14ac:dyDescent="0.2">
      <c r="F1239" s="2"/>
      <c r="G1239" s="2"/>
      <c r="H1239" s="16"/>
      <c r="I1239" s="18"/>
      <c r="L1239" s="9"/>
      <c r="Q1239" s="59"/>
      <c r="R1239" s="69"/>
      <c r="S1239" s="107"/>
    </row>
    <row r="1240" spans="6:19" s="1" customFormat="1" x14ac:dyDescent="0.2">
      <c r="F1240" s="2"/>
      <c r="G1240" s="2"/>
      <c r="H1240" s="16"/>
      <c r="I1240" s="18"/>
      <c r="L1240" s="9"/>
      <c r="Q1240" s="59"/>
      <c r="R1240" s="69"/>
      <c r="S1240" s="107"/>
    </row>
    <row r="1241" spans="6:19" s="1" customFormat="1" x14ac:dyDescent="0.2">
      <c r="F1241" s="2"/>
      <c r="G1241" s="2"/>
      <c r="H1241" s="16"/>
      <c r="I1241" s="18"/>
      <c r="L1241" s="9"/>
      <c r="Q1241" s="59"/>
      <c r="R1241" s="69"/>
      <c r="S1241" s="107"/>
    </row>
    <row r="1242" spans="6:19" s="1" customFormat="1" x14ac:dyDescent="0.2">
      <c r="F1242" s="2"/>
      <c r="G1242" s="2"/>
      <c r="H1242" s="16"/>
      <c r="I1242" s="18"/>
      <c r="L1242" s="9"/>
      <c r="Q1242" s="59"/>
      <c r="R1242" s="69"/>
      <c r="S1242" s="107"/>
    </row>
    <row r="1243" spans="6:19" s="1" customFormat="1" x14ac:dyDescent="0.2">
      <c r="F1243" s="2"/>
      <c r="G1243" s="2"/>
      <c r="H1243" s="16"/>
      <c r="I1243" s="18"/>
      <c r="L1243" s="9"/>
      <c r="Q1243" s="59"/>
      <c r="R1243" s="69"/>
      <c r="S1243" s="107"/>
    </row>
    <row r="1244" spans="6:19" s="1" customFormat="1" x14ac:dyDescent="0.2">
      <c r="F1244" s="2"/>
      <c r="G1244" s="2"/>
      <c r="H1244" s="16"/>
      <c r="I1244" s="18"/>
      <c r="L1244" s="9"/>
      <c r="Q1244" s="59"/>
      <c r="R1244" s="69"/>
      <c r="S1244" s="107"/>
    </row>
    <row r="1245" spans="6:19" s="1" customFormat="1" x14ac:dyDescent="0.2">
      <c r="F1245" s="2"/>
      <c r="G1245" s="2"/>
      <c r="H1245" s="16"/>
      <c r="I1245" s="18"/>
      <c r="L1245" s="9"/>
      <c r="Q1245" s="59"/>
      <c r="R1245" s="69"/>
      <c r="S1245" s="107"/>
    </row>
    <row r="1246" spans="6:19" s="1" customFormat="1" x14ac:dyDescent="0.2">
      <c r="F1246" s="2"/>
      <c r="G1246" s="2"/>
      <c r="H1246" s="16"/>
      <c r="I1246" s="18"/>
      <c r="L1246" s="9"/>
      <c r="Q1246" s="59"/>
      <c r="R1246" s="69"/>
      <c r="S1246" s="107"/>
    </row>
    <row r="1247" spans="6:19" s="1" customFormat="1" x14ac:dyDescent="0.2">
      <c r="F1247" s="2"/>
      <c r="G1247" s="2"/>
      <c r="H1247" s="16"/>
      <c r="I1247" s="18"/>
      <c r="L1247" s="9"/>
      <c r="Q1247" s="59"/>
      <c r="R1247" s="69"/>
      <c r="S1247" s="107"/>
    </row>
    <row r="1248" spans="6:19" s="1" customFormat="1" x14ac:dyDescent="0.2">
      <c r="F1248" s="2"/>
      <c r="G1248" s="2"/>
      <c r="H1248" s="16"/>
      <c r="I1248" s="18"/>
      <c r="L1248" s="9"/>
      <c r="Q1248" s="59"/>
      <c r="R1248" s="69"/>
      <c r="S1248" s="107"/>
    </row>
    <row r="1249" spans="6:19" s="1" customFormat="1" x14ac:dyDescent="0.2">
      <c r="F1249" s="2"/>
      <c r="G1249" s="2"/>
      <c r="H1249" s="16"/>
      <c r="I1249" s="18"/>
      <c r="L1249" s="9"/>
      <c r="Q1249" s="59"/>
      <c r="R1249" s="69"/>
      <c r="S1249" s="107"/>
    </row>
    <row r="1250" spans="6:19" s="1" customFormat="1" x14ac:dyDescent="0.2">
      <c r="F1250" s="2"/>
      <c r="G1250" s="2"/>
      <c r="H1250" s="16"/>
      <c r="I1250" s="18"/>
      <c r="L1250" s="9"/>
      <c r="Q1250" s="59"/>
      <c r="R1250" s="69"/>
      <c r="S1250" s="107"/>
    </row>
    <row r="1251" spans="6:19" s="1" customFormat="1" x14ac:dyDescent="0.2">
      <c r="F1251" s="2"/>
      <c r="G1251" s="2"/>
      <c r="H1251" s="16"/>
      <c r="I1251" s="18"/>
      <c r="L1251" s="9"/>
      <c r="Q1251" s="59"/>
      <c r="R1251" s="69"/>
      <c r="S1251" s="107"/>
    </row>
    <row r="1252" spans="6:19" s="1" customFormat="1" x14ac:dyDescent="0.2">
      <c r="F1252" s="2"/>
      <c r="G1252" s="2"/>
      <c r="H1252" s="16"/>
      <c r="I1252" s="18"/>
      <c r="L1252" s="9"/>
      <c r="Q1252" s="59"/>
      <c r="R1252" s="69"/>
      <c r="S1252" s="107"/>
    </row>
    <row r="1253" spans="6:19" s="1" customFormat="1" x14ac:dyDescent="0.2">
      <c r="F1253" s="2"/>
      <c r="G1253" s="2"/>
      <c r="H1253" s="16"/>
      <c r="I1253" s="18"/>
      <c r="L1253" s="9"/>
      <c r="Q1253" s="59"/>
      <c r="R1253" s="69"/>
      <c r="S1253" s="107"/>
    </row>
    <row r="1254" spans="6:19" s="1" customFormat="1" x14ac:dyDescent="0.2">
      <c r="F1254" s="2"/>
      <c r="G1254" s="2"/>
      <c r="H1254" s="16"/>
      <c r="I1254" s="18"/>
      <c r="L1254" s="9"/>
      <c r="Q1254" s="59"/>
      <c r="R1254" s="69"/>
      <c r="S1254" s="107"/>
    </row>
    <row r="1255" spans="6:19" s="1" customFormat="1" x14ac:dyDescent="0.2">
      <c r="F1255" s="2"/>
      <c r="G1255" s="2"/>
      <c r="H1255" s="16"/>
      <c r="I1255" s="18"/>
      <c r="L1255" s="9"/>
      <c r="Q1255" s="59"/>
      <c r="R1255" s="69"/>
      <c r="S1255" s="107"/>
    </row>
    <row r="1256" spans="6:19" s="1" customFormat="1" x14ac:dyDescent="0.2">
      <c r="F1256" s="2"/>
      <c r="G1256" s="2"/>
      <c r="H1256" s="16"/>
      <c r="I1256" s="18"/>
      <c r="L1256" s="9"/>
      <c r="Q1256" s="59"/>
      <c r="R1256" s="69"/>
      <c r="S1256" s="107"/>
    </row>
    <row r="1257" spans="6:19" s="1" customFormat="1" x14ac:dyDescent="0.2">
      <c r="F1257" s="2"/>
      <c r="G1257" s="2"/>
      <c r="H1257" s="16"/>
      <c r="I1257" s="18"/>
      <c r="L1257" s="9"/>
      <c r="Q1257" s="59"/>
      <c r="R1257" s="69"/>
      <c r="S1257" s="107"/>
    </row>
    <row r="1258" spans="6:19" s="1" customFormat="1" x14ac:dyDescent="0.2">
      <c r="F1258" s="2"/>
      <c r="G1258" s="2"/>
      <c r="H1258" s="16"/>
      <c r="I1258" s="18"/>
      <c r="L1258" s="9"/>
      <c r="Q1258" s="59"/>
      <c r="R1258" s="69"/>
      <c r="S1258" s="107"/>
    </row>
    <row r="1259" spans="6:19" s="1" customFormat="1" x14ac:dyDescent="0.2">
      <c r="F1259" s="2"/>
      <c r="G1259" s="2"/>
      <c r="H1259" s="16"/>
      <c r="I1259" s="18"/>
      <c r="L1259" s="9"/>
      <c r="Q1259" s="59"/>
      <c r="R1259" s="69"/>
      <c r="S1259" s="107"/>
    </row>
    <row r="1260" spans="6:19" s="1" customFormat="1" x14ac:dyDescent="0.2">
      <c r="F1260" s="2"/>
      <c r="G1260" s="2"/>
      <c r="H1260" s="16"/>
      <c r="I1260" s="18"/>
      <c r="L1260" s="9"/>
      <c r="Q1260" s="59"/>
      <c r="R1260" s="69"/>
      <c r="S1260" s="107"/>
    </row>
    <row r="1261" spans="6:19" s="1" customFormat="1" x14ac:dyDescent="0.2">
      <c r="F1261" s="2"/>
      <c r="G1261" s="2"/>
      <c r="H1261" s="16"/>
      <c r="I1261" s="18"/>
      <c r="L1261" s="9"/>
      <c r="Q1261" s="59"/>
      <c r="R1261" s="69"/>
      <c r="S1261" s="107"/>
    </row>
    <row r="1262" spans="6:19" s="1" customFormat="1" x14ac:dyDescent="0.2">
      <c r="F1262" s="2"/>
      <c r="G1262" s="2"/>
      <c r="H1262" s="16"/>
      <c r="I1262" s="18"/>
      <c r="L1262" s="9"/>
      <c r="Q1262" s="59"/>
      <c r="R1262" s="69"/>
      <c r="S1262" s="107"/>
    </row>
    <row r="1263" spans="6:19" s="1" customFormat="1" x14ac:dyDescent="0.2">
      <c r="F1263" s="2"/>
      <c r="G1263" s="2"/>
      <c r="H1263" s="16"/>
      <c r="I1263" s="18"/>
      <c r="L1263" s="9"/>
      <c r="Q1263" s="59"/>
      <c r="R1263" s="69"/>
      <c r="S1263" s="107"/>
    </row>
    <row r="1264" spans="6:19" s="1" customFormat="1" x14ac:dyDescent="0.2">
      <c r="F1264" s="2"/>
      <c r="G1264" s="2"/>
      <c r="H1264" s="16"/>
      <c r="I1264" s="18"/>
      <c r="L1264" s="9"/>
      <c r="Q1264" s="59"/>
      <c r="R1264" s="69"/>
      <c r="S1264" s="107"/>
    </row>
    <row r="1265" spans="6:19" s="1" customFormat="1" x14ac:dyDescent="0.2">
      <c r="F1265" s="2"/>
      <c r="G1265" s="2"/>
      <c r="H1265" s="16"/>
      <c r="I1265" s="18"/>
      <c r="L1265" s="9"/>
      <c r="Q1265" s="59"/>
      <c r="R1265" s="69"/>
      <c r="S1265" s="107"/>
    </row>
    <row r="1266" spans="6:19" s="1" customFormat="1" x14ac:dyDescent="0.2">
      <c r="F1266" s="2"/>
      <c r="G1266" s="2"/>
      <c r="H1266" s="16"/>
      <c r="I1266" s="18"/>
      <c r="L1266" s="9"/>
      <c r="Q1266" s="59"/>
      <c r="R1266" s="69"/>
      <c r="S1266" s="107"/>
    </row>
    <row r="1267" spans="6:19" s="1" customFormat="1" x14ac:dyDescent="0.2">
      <c r="F1267" s="2"/>
      <c r="G1267" s="2"/>
      <c r="H1267" s="16"/>
      <c r="I1267" s="18"/>
      <c r="L1267" s="9"/>
      <c r="Q1267" s="59"/>
      <c r="R1267" s="69"/>
      <c r="S1267" s="107"/>
    </row>
    <row r="1268" spans="6:19" s="1" customFormat="1" x14ac:dyDescent="0.2">
      <c r="F1268" s="2"/>
      <c r="G1268" s="2"/>
      <c r="H1268" s="16"/>
      <c r="I1268" s="18"/>
      <c r="L1268" s="9"/>
      <c r="Q1268" s="59"/>
      <c r="R1268" s="69"/>
      <c r="S1268" s="107"/>
    </row>
    <row r="1269" spans="6:19" s="1" customFormat="1" x14ac:dyDescent="0.2">
      <c r="F1269" s="2"/>
      <c r="G1269" s="2"/>
      <c r="H1269" s="16"/>
      <c r="I1269" s="18"/>
      <c r="L1269" s="9"/>
      <c r="Q1269" s="59"/>
      <c r="R1269" s="69"/>
      <c r="S1269" s="107"/>
    </row>
    <row r="1270" spans="6:19" s="1" customFormat="1" x14ac:dyDescent="0.2">
      <c r="F1270" s="2"/>
      <c r="G1270" s="2"/>
      <c r="H1270" s="16"/>
      <c r="I1270" s="18"/>
      <c r="L1270" s="9"/>
      <c r="Q1270" s="59"/>
      <c r="R1270" s="69"/>
      <c r="S1270" s="107"/>
    </row>
    <row r="1271" spans="6:19" s="1" customFormat="1" x14ac:dyDescent="0.2">
      <c r="F1271" s="2"/>
      <c r="G1271" s="2"/>
      <c r="H1271" s="16"/>
      <c r="I1271" s="18"/>
      <c r="L1271" s="9"/>
      <c r="Q1271" s="59"/>
      <c r="R1271" s="69"/>
      <c r="S1271" s="107"/>
    </row>
    <row r="1272" spans="6:19" s="1" customFormat="1" x14ac:dyDescent="0.2">
      <c r="F1272" s="2"/>
      <c r="G1272" s="2"/>
      <c r="H1272" s="16"/>
      <c r="I1272" s="18"/>
      <c r="L1272" s="9"/>
      <c r="Q1272" s="59"/>
      <c r="R1272" s="69"/>
      <c r="S1272" s="107"/>
    </row>
    <row r="1273" spans="6:19" s="1" customFormat="1" x14ac:dyDescent="0.2">
      <c r="F1273" s="2"/>
      <c r="G1273" s="2"/>
      <c r="H1273" s="16"/>
      <c r="I1273" s="18"/>
      <c r="L1273" s="9"/>
      <c r="Q1273" s="59"/>
      <c r="R1273" s="69"/>
      <c r="S1273" s="107"/>
    </row>
    <row r="1274" spans="6:19" s="1" customFormat="1" x14ac:dyDescent="0.2">
      <c r="F1274" s="2"/>
      <c r="G1274" s="2"/>
      <c r="H1274" s="16"/>
      <c r="I1274" s="18"/>
      <c r="L1274" s="9"/>
      <c r="Q1274" s="59"/>
      <c r="R1274" s="69"/>
      <c r="S1274" s="107"/>
    </row>
    <row r="1275" spans="6:19" s="1" customFormat="1" x14ac:dyDescent="0.2">
      <c r="F1275" s="2"/>
      <c r="G1275" s="2"/>
      <c r="H1275" s="16"/>
      <c r="I1275" s="18"/>
      <c r="L1275" s="9"/>
      <c r="Q1275" s="59"/>
      <c r="R1275" s="69"/>
      <c r="S1275" s="107"/>
    </row>
    <row r="1276" spans="6:19" s="1" customFormat="1" x14ac:dyDescent="0.2">
      <c r="F1276" s="2"/>
      <c r="G1276" s="2"/>
      <c r="H1276" s="16"/>
      <c r="I1276" s="18"/>
      <c r="L1276" s="9"/>
      <c r="Q1276" s="59"/>
      <c r="R1276" s="69"/>
      <c r="S1276" s="107"/>
    </row>
    <row r="1277" spans="6:19" s="1" customFormat="1" x14ac:dyDescent="0.2">
      <c r="F1277" s="2"/>
      <c r="G1277" s="2"/>
      <c r="H1277" s="16"/>
      <c r="I1277" s="18"/>
      <c r="L1277" s="9"/>
      <c r="Q1277" s="59"/>
      <c r="R1277" s="69"/>
      <c r="S1277" s="107"/>
    </row>
    <row r="1278" spans="6:19" s="1" customFormat="1" x14ac:dyDescent="0.2">
      <c r="F1278" s="2"/>
      <c r="G1278" s="2"/>
      <c r="H1278" s="16"/>
      <c r="I1278" s="18"/>
      <c r="L1278" s="9"/>
      <c r="Q1278" s="59"/>
      <c r="R1278" s="69"/>
      <c r="S1278" s="107"/>
    </row>
    <row r="1279" spans="6:19" s="1" customFormat="1" x14ac:dyDescent="0.2">
      <c r="F1279" s="2"/>
      <c r="G1279" s="2"/>
      <c r="H1279" s="16"/>
      <c r="I1279" s="18"/>
      <c r="L1279" s="9"/>
      <c r="Q1279" s="59"/>
      <c r="R1279" s="69"/>
      <c r="S1279" s="107"/>
    </row>
    <row r="1280" spans="6:19" s="1" customFormat="1" x14ac:dyDescent="0.2">
      <c r="F1280" s="2"/>
      <c r="G1280" s="2"/>
      <c r="H1280" s="16"/>
      <c r="I1280" s="18"/>
      <c r="L1280" s="9"/>
      <c r="Q1280" s="59"/>
      <c r="R1280" s="69"/>
      <c r="S1280" s="107"/>
    </row>
    <row r="1281" spans="6:19" s="1" customFormat="1" x14ac:dyDescent="0.2">
      <c r="F1281" s="2"/>
      <c r="G1281" s="2"/>
      <c r="H1281" s="16"/>
      <c r="I1281" s="18"/>
      <c r="L1281" s="9"/>
      <c r="Q1281" s="59"/>
      <c r="R1281" s="69"/>
      <c r="S1281" s="107"/>
    </row>
    <row r="1282" spans="6:19" s="1" customFormat="1" x14ac:dyDescent="0.2">
      <c r="F1282" s="2"/>
      <c r="G1282" s="2"/>
      <c r="H1282" s="16"/>
      <c r="I1282" s="18"/>
      <c r="L1282" s="9"/>
      <c r="Q1282" s="59"/>
      <c r="R1282" s="69"/>
      <c r="S1282" s="107"/>
    </row>
    <row r="1283" spans="6:19" s="1" customFormat="1" x14ac:dyDescent="0.2">
      <c r="F1283" s="2"/>
      <c r="G1283" s="2"/>
      <c r="H1283" s="16"/>
      <c r="I1283" s="18"/>
      <c r="L1283" s="9"/>
      <c r="Q1283" s="59"/>
      <c r="R1283" s="69"/>
      <c r="S1283" s="107"/>
    </row>
    <row r="1284" spans="6:19" s="1" customFormat="1" x14ac:dyDescent="0.2">
      <c r="F1284" s="2"/>
      <c r="G1284" s="2"/>
      <c r="H1284" s="16"/>
      <c r="I1284" s="18"/>
      <c r="L1284" s="9"/>
      <c r="Q1284" s="59"/>
      <c r="R1284" s="69"/>
      <c r="S1284" s="107"/>
    </row>
    <row r="1285" spans="6:19" s="1" customFormat="1" x14ac:dyDescent="0.2">
      <c r="F1285" s="2"/>
      <c r="G1285" s="2"/>
      <c r="H1285" s="16"/>
      <c r="I1285" s="18"/>
      <c r="L1285" s="9"/>
      <c r="Q1285" s="59"/>
      <c r="R1285" s="69"/>
      <c r="S1285" s="107"/>
    </row>
    <row r="1286" spans="6:19" s="1" customFormat="1" x14ac:dyDescent="0.2">
      <c r="F1286" s="2"/>
      <c r="G1286" s="2"/>
      <c r="H1286" s="16"/>
      <c r="I1286" s="18"/>
      <c r="L1286" s="9"/>
      <c r="Q1286" s="59"/>
      <c r="R1286" s="69"/>
      <c r="S1286" s="107"/>
    </row>
    <row r="1287" spans="6:19" s="1" customFormat="1" x14ac:dyDescent="0.2">
      <c r="F1287" s="2"/>
      <c r="G1287" s="2"/>
      <c r="H1287" s="16"/>
      <c r="I1287" s="18"/>
      <c r="L1287" s="9"/>
      <c r="Q1287" s="59"/>
      <c r="R1287" s="69"/>
      <c r="S1287" s="107"/>
    </row>
    <row r="1288" spans="6:19" s="1" customFormat="1" x14ac:dyDescent="0.2">
      <c r="F1288" s="2"/>
      <c r="G1288" s="2"/>
      <c r="H1288" s="16"/>
      <c r="I1288" s="18"/>
      <c r="L1288" s="9"/>
      <c r="Q1288" s="59"/>
      <c r="R1288" s="69"/>
      <c r="S1288" s="107"/>
    </row>
    <row r="1289" spans="6:19" s="1" customFormat="1" x14ac:dyDescent="0.2">
      <c r="F1289" s="2"/>
      <c r="G1289" s="2"/>
      <c r="H1289" s="16"/>
      <c r="I1289" s="18"/>
      <c r="L1289" s="9"/>
      <c r="Q1289" s="59"/>
      <c r="R1289" s="69"/>
      <c r="S1289" s="107"/>
    </row>
    <row r="1290" spans="6:19" s="1" customFormat="1" x14ac:dyDescent="0.2">
      <c r="F1290" s="2"/>
      <c r="G1290" s="2"/>
      <c r="H1290" s="16"/>
      <c r="I1290" s="18"/>
      <c r="L1290" s="9"/>
      <c r="Q1290" s="59"/>
      <c r="R1290" s="69"/>
      <c r="S1290" s="107"/>
    </row>
    <row r="1291" spans="6:19" s="1" customFormat="1" x14ac:dyDescent="0.2">
      <c r="F1291" s="2"/>
      <c r="G1291" s="2"/>
      <c r="H1291" s="16"/>
      <c r="I1291" s="18"/>
      <c r="L1291" s="9"/>
      <c r="Q1291" s="59"/>
      <c r="R1291" s="69"/>
      <c r="S1291" s="107"/>
    </row>
    <row r="1292" spans="6:19" s="1" customFormat="1" x14ac:dyDescent="0.2">
      <c r="F1292" s="2"/>
      <c r="G1292" s="2"/>
      <c r="H1292" s="16"/>
      <c r="I1292" s="18"/>
      <c r="L1292" s="9"/>
      <c r="Q1292" s="59"/>
      <c r="R1292" s="69"/>
      <c r="S1292" s="107"/>
    </row>
    <row r="1293" spans="6:19" s="1" customFormat="1" x14ac:dyDescent="0.2">
      <c r="F1293" s="2"/>
      <c r="G1293" s="2"/>
      <c r="H1293" s="16"/>
      <c r="I1293" s="18"/>
      <c r="L1293" s="9"/>
      <c r="Q1293" s="59"/>
      <c r="R1293" s="69"/>
      <c r="S1293" s="107"/>
    </row>
    <row r="1294" spans="6:19" s="1" customFormat="1" x14ac:dyDescent="0.2">
      <c r="F1294" s="2"/>
      <c r="G1294" s="2"/>
      <c r="H1294" s="16"/>
      <c r="I1294" s="18"/>
      <c r="L1294" s="9"/>
      <c r="Q1294" s="59"/>
      <c r="R1294" s="69"/>
      <c r="S1294" s="107"/>
    </row>
    <row r="1295" spans="6:19" s="1" customFormat="1" x14ac:dyDescent="0.2">
      <c r="F1295" s="2"/>
      <c r="G1295" s="2"/>
      <c r="H1295" s="16"/>
      <c r="I1295" s="18"/>
      <c r="L1295" s="9"/>
      <c r="Q1295" s="59"/>
      <c r="R1295" s="69"/>
      <c r="S1295" s="107"/>
    </row>
    <row r="1296" spans="6:19" s="1" customFormat="1" x14ac:dyDescent="0.2">
      <c r="F1296" s="2"/>
      <c r="G1296" s="2"/>
      <c r="H1296" s="16"/>
      <c r="I1296" s="18"/>
      <c r="L1296" s="9"/>
      <c r="Q1296" s="59"/>
      <c r="R1296" s="69"/>
      <c r="S1296" s="107"/>
    </row>
    <row r="1297" spans="6:19" s="1" customFormat="1" x14ac:dyDescent="0.2">
      <c r="F1297" s="2"/>
      <c r="G1297" s="2"/>
      <c r="H1297" s="16"/>
      <c r="I1297" s="18"/>
      <c r="L1297" s="9"/>
      <c r="Q1297" s="59"/>
      <c r="R1297" s="69"/>
      <c r="S1297" s="107"/>
    </row>
    <row r="1298" spans="6:19" s="1" customFormat="1" x14ac:dyDescent="0.2">
      <c r="F1298" s="2"/>
      <c r="G1298" s="2"/>
      <c r="H1298" s="16"/>
      <c r="I1298" s="18"/>
      <c r="L1298" s="9"/>
      <c r="Q1298" s="59"/>
      <c r="R1298" s="69"/>
      <c r="S1298" s="107"/>
    </row>
    <row r="1299" spans="6:19" s="1" customFormat="1" x14ac:dyDescent="0.2">
      <c r="F1299" s="2"/>
      <c r="G1299" s="2"/>
      <c r="H1299" s="16"/>
      <c r="I1299" s="18"/>
      <c r="L1299" s="9"/>
      <c r="Q1299" s="59"/>
      <c r="R1299" s="69"/>
      <c r="S1299" s="107"/>
    </row>
    <row r="1300" spans="6:19" s="1" customFormat="1" x14ac:dyDescent="0.2">
      <c r="F1300" s="2"/>
      <c r="G1300" s="2"/>
      <c r="H1300" s="16"/>
      <c r="I1300" s="18"/>
      <c r="L1300" s="9"/>
      <c r="Q1300" s="59"/>
      <c r="R1300" s="69"/>
      <c r="S1300" s="107"/>
    </row>
    <row r="1301" spans="6:19" s="1" customFormat="1" x14ac:dyDescent="0.2">
      <c r="F1301" s="2"/>
      <c r="G1301" s="2"/>
      <c r="H1301" s="16"/>
      <c r="I1301" s="18"/>
      <c r="L1301" s="9"/>
      <c r="Q1301" s="59"/>
      <c r="R1301" s="69"/>
      <c r="S1301" s="107"/>
    </row>
    <row r="1302" spans="6:19" s="1" customFormat="1" x14ac:dyDescent="0.2">
      <c r="F1302" s="2"/>
      <c r="G1302" s="2"/>
      <c r="H1302" s="16"/>
      <c r="I1302" s="18"/>
      <c r="L1302" s="9"/>
      <c r="Q1302" s="59"/>
      <c r="R1302" s="69"/>
      <c r="S1302" s="107"/>
    </row>
    <row r="1303" spans="6:19" s="1" customFormat="1" x14ac:dyDescent="0.2">
      <c r="F1303" s="2"/>
      <c r="G1303" s="2"/>
      <c r="H1303" s="16"/>
      <c r="I1303" s="18"/>
      <c r="L1303" s="9"/>
      <c r="Q1303" s="59"/>
      <c r="R1303" s="69"/>
      <c r="S1303" s="107"/>
    </row>
    <row r="1304" spans="6:19" s="1" customFormat="1" x14ac:dyDescent="0.2">
      <c r="F1304" s="2"/>
      <c r="G1304" s="2"/>
      <c r="H1304" s="16"/>
      <c r="I1304" s="18"/>
      <c r="L1304" s="9"/>
      <c r="Q1304" s="59"/>
      <c r="R1304" s="69"/>
      <c r="S1304" s="107"/>
    </row>
    <row r="1305" spans="6:19" s="1" customFormat="1" x14ac:dyDescent="0.2">
      <c r="F1305" s="2"/>
      <c r="G1305" s="2"/>
      <c r="H1305" s="16"/>
      <c r="I1305" s="18"/>
      <c r="L1305" s="9"/>
      <c r="Q1305" s="59"/>
      <c r="R1305" s="69"/>
      <c r="S1305" s="107"/>
    </row>
    <row r="1306" spans="6:19" s="1" customFormat="1" x14ac:dyDescent="0.2">
      <c r="F1306" s="2"/>
      <c r="G1306" s="2"/>
      <c r="H1306" s="16"/>
      <c r="I1306" s="18"/>
      <c r="L1306" s="9"/>
      <c r="Q1306" s="59"/>
      <c r="R1306" s="69"/>
      <c r="S1306" s="107"/>
    </row>
    <row r="1307" spans="6:19" s="1" customFormat="1" x14ac:dyDescent="0.2">
      <c r="F1307" s="2"/>
      <c r="G1307" s="2"/>
      <c r="H1307" s="16"/>
      <c r="I1307" s="18"/>
      <c r="L1307" s="9"/>
      <c r="Q1307" s="59"/>
      <c r="R1307" s="69"/>
      <c r="S1307" s="107"/>
    </row>
    <row r="1308" spans="6:19" s="1" customFormat="1" x14ac:dyDescent="0.2">
      <c r="F1308" s="2"/>
      <c r="G1308" s="2"/>
      <c r="H1308" s="16"/>
      <c r="I1308" s="18"/>
      <c r="L1308" s="9"/>
      <c r="Q1308" s="59"/>
      <c r="R1308" s="69"/>
      <c r="S1308" s="107"/>
    </row>
    <row r="1309" spans="6:19" s="1" customFormat="1" x14ac:dyDescent="0.2">
      <c r="F1309" s="2"/>
      <c r="G1309" s="2"/>
      <c r="H1309" s="16"/>
      <c r="I1309" s="18"/>
      <c r="L1309" s="9"/>
      <c r="Q1309" s="59"/>
      <c r="R1309" s="69"/>
      <c r="S1309" s="107"/>
    </row>
    <row r="1310" spans="6:19" s="1" customFormat="1" x14ac:dyDescent="0.2">
      <c r="F1310" s="2"/>
      <c r="G1310" s="2"/>
      <c r="H1310" s="16"/>
      <c r="I1310" s="18"/>
      <c r="L1310" s="9"/>
      <c r="Q1310" s="59"/>
      <c r="R1310" s="69"/>
      <c r="S1310" s="107"/>
    </row>
    <row r="1311" spans="6:19" s="1" customFormat="1" x14ac:dyDescent="0.2">
      <c r="F1311" s="2"/>
      <c r="G1311" s="2"/>
      <c r="H1311" s="16"/>
      <c r="I1311" s="18"/>
      <c r="L1311" s="9"/>
      <c r="Q1311" s="59"/>
      <c r="R1311" s="69"/>
      <c r="S1311" s="107"/>
    </row>
    <row r="1312" spans="6:19" s="1" customFormat="1" x14ac:dyDescent="0.2">
      <c r="F1312" s="2"/>
      <c r="G1312" s="2"/>
      <c r="H1312" s="16"/>
      <c r="I1312" s="18"/>
      <c r="L1312" s="9"/>
      <c r="Q1312" s="59"/>
      <c r="R1312" s="69"/>
      <c r="S1312" s="107"/>
    </row>
    <row r="1313" spans="6:19" s="1" customFormat="1" x14ac:dyDescent="0.2">
      <c r="F1313" s="2"/>
      <c r="G1313" s="2"/>
      <c r="H1313" s="16"/>
      <c r="I1313" s="18"/>
      <c r="L1313" s="9"/>
      <c r="Q1313" s="59"/>
      <c r="R1313" s="69"/>
      <c r="S1313" s="107"/>
    </row>
    <row r="1314" spans="6:19" s="1" customFormat="1" x14ac:dyDescent="0.2">
      <c r="F1314" s="2"/>
      <c r="G1314" s="2"/>
      <c r="H1314" s="16"/>
      <c r="I1314" s="18"/>
      <c r="L1314" s="9"/>
      <c r="Q1314" s="59"/>
      <c r="R1314" s="69"/>
      <c r="S1314" s="107"/>
    </row>
    <row r="1315" spans="6:19" s="1" customFormat="1" x14ac:dyDescent="0.2">
      <c r="F1315" s="2"/>
      <c r="G1315" s="2"/>
      <c r="H1315" s="16"/>
      <c r="I1315" s="18"/>
      <c r="L1315" s="9"/>
      <c r="Q1315" s="59"/>
      <c r="R1315" s="69"/>
      <c r="S1315" s="107"/>
    </row>
    <row r="1316" spans="6:19" s="1" customFormat="1" x14ac:dyDescent="0.2">
      <c r="F1316" s="2"/>
      <c r="G1316" s="2"/>
      <c r="H1316" s="16"/>
      <c r="I1316" s="18"/>
      <c r="L1316" s="9"/>
      <c r="Q1316" s="59"/>
      <c r="R1316" s="69"/>
      <c r="S1316" s="107"/>
    </row>
    <row r="1317" spans="6:19" s="1" customFormat="1" x14ac:dyDescent="0.2">
      <c r="F1317" s="2"/>
      <c r="G1317" s="2"/>
      <c r="H1317" s="16"/>
      <c r="I1317" s="18"/>
      <c r="L1317" s="9"/>
      <c r="Q1317" s="59"/>
      <c r="R1317" s="69"/>
      <c r="S1317" s="107"/>
    </row>
    <row r="1318" spans="6:19" s="1" customFormat="1" x14ac:dyDescent="0.2">
      <c r="F1318" s="2"/>
      <c r="G1318" s="2"/>
      <c r="H1318" s="16"/>
      <c r="I1318" s="18"/>
      <c r="L1318" s="9"/>
      <c r="Q1318" s="59"/>
      <c r="R1318" s="69"/>
      <c r="S1318" s="107"/>
    </row>
    <row r="1319" spans="6:19" s="1" customFormat="1" x14ac:dyDescent="0.2">
      <c r="F1319" s="2"/>
      <c r="G1319" s="2"/>
      <c r="H1319" s="16"/>
      <c r="I1319" s="18"/>
      <c r="L1319" s="9"/>
      <c r="Q1319" s="59"/>
      <c r="R1319" s="69"/>
      <c r="S1319" s="107"/>
    </row>
    <row r="1320" spans="6:19" s="1" customFormat="1" x14ac:dyDescent="0.2">
      <c r="F1320" s="2"/>
      <c r="G1320" s="2"/>
      <c r="H1320" s="16"/>
      <c r="I1320" s="18"/>
      <c r="L1320" s="9"/>
      <c r="Q1320" s="59"/>
      <c r="R1320" s="69"/>
      <c r="S1320" s="107"/>
    </row>
    <row r="1321" spans="6:19" s="1" customFormat="1" x14ac:dyDescent="0.2">
      <c r="F1321" s="2"/>
      <c r="G1321" s="2"/>
      <c r="H1321" s="16"/>
      <c r="I1321" s="18"/>
      <c r="L1321" s="9"/>
      <c r="Q1321" s="59"/>
      <c r="R1321" s="69"/>
      <c r="S1321" s="107"/>
    </row>
    <row r="1322" spans="6:19" s="1" customFormat="1" x14ac:dyDescent="0.2">
      <c r="F1322" s="2"/>
      <c r="G1322" s="2"/>
      <c r="H1322" s="16"/>
      <c r="I1322" s="18"/>
      <c r="L1322" s="9"/>
      <c r="Q1322" s="59"/>
      <c r="R1322" s="69"/>
      <c r="S1322" s="107"/>
    </row>
    <row r="1323" spans="6:19" s="1" customFormat="1" x14ac:dyDescent="0.2">
      <c r="F1323" s="2"/>
      <c r="G1323" s="2"/>
      <c r="H1323" s="20"/>
      <c r="I1323" s="18"/>
      <c r="L1323" s="9"/>
      <c r="Q1323" s="59"/>
      <c r="R1323" s="69"/>
      <c r="S1323" s="107"/>
    </row>
    <row r="1324" spans="6:19" s="1" customFormat="1" x14ac:dyDescent="0.2">
      <c r="F1324" s="2"/>
      <c r="G1324" s="2"/>
      <c r="H1324" s="16"/>
      <c r="I1324" s="18"/>
      <c r="L1324" s="9"/>
      <c r="Q1324" s="59"/>
      <c r="R1324" s="69"/>
      <c r="S1324" s="107"/>
    </row>
    <row r="1325" spans="6:19" s="1" customFormat="1" x14ac:dyDescent="0.2">
      <c r="F1325" s="2"/>
      <c r="G1325" s="2"/>
      <c r="H1325" s="16"/>
      <c r="I1325" s="18"/>
      <c r="L1325" s="9"/>
      <c r="Q1325" s="59"/>
      <c r="R1325" s="69"/>
      <c r="S1325" s="107"/>
    </row>
    <row r="1326" spans="6:19" s="1" customFormat="1" x14ac:dyDescent="0.2">
      <c r="F1326" s="2"/>
      <c r="G1326" s="2"/>
      <c r="H1326" s="16"/>
      <c r="I1326" s="18"/>
      <c r="L1326" s="9"/>
      <c r="Q1326" s="59"/>
      <c r="R1326" s="69"/>
      <c r="S1326" s="107"/>
    </row>
    <row r="1327" spans="6:19" s="1" customFormat="1" x14ac:dyDescent="0.2">
      <c r="F1327" s="2"/>
      <c r="G1327" s="2"/>
      <c r="H1327" s="16"/>
      <c r="I1327" s="18"/>
      <c r="L1327" s="9"/>
      <c r="Q1327" s="59"/>
      <c r="R1327" s="69"/>
      <c r="S1327" s="107"/>
    </row>
    <row r="1328" spans="6:19" s="1" customFormat="1" x14ac:dyDescent="0.2">
      <c r="F1328" s="2"/>
      <c r="G1328" s="2"/>
      <c r="H1328" s="16"/>
      <c r="I1328" s="18"/>
      <c r="L1328" s="9"/>
      <c r="Q1328" s="59"/>
      <c r="R1328" s="69"/>
      <c r="S1328" s="107"/>
    </row>
    <row r="1329" spans="6:19" s="1" customFormat="1" x14ac:dyDescent="0.2">
      <c r="F1329" s="2"/>
      <c r="G1329" s="2"/>
      <c r="H1329" s="16"/>
      <c r="I1329" s="18"/>
      <c r="L1329" s="9"/>
      <c r="Q1329" s="59"/>
      <c r="R1329" s="69"/>
      <c r="S1329" s="107"/>
    </row>
    <row r="1330" spans="6:19" s="1" customFormat="1" x14ac:dyDescent="0.2">
      <c r="F1330" s="2"/>
      <c r="G1330" s="2"/>
      <c r="H1330" s="16"/>
      <c r="I1330" s="18"/>
      <c r="L1330" s="9"/>
      <c r="Q1330" s="59"/>
      <c r="R1330" s="69"/>
      <c r="S1330" s="107"/>
    </row>
    <row r="1331" spans="6:19" s="1" customFormat="1" x14ac:dyDescent="0.2">
      <c r="F1331" s="2"/>
      <c r="G1331" s="2"/>
      <c r="H1331" s="16"/>
      <c r="I1331" s="18"/>
      <c r="L1331" s="9"/>
      <c r="Q1331" s="59"/>
      <c r="R1331" s="69"/>
      <c r="S1331" s="107"/>
    </row>
    <row r="1332" spans="6:19" s="1" customFormat="1" x14ac:dyDescent="0.2">
      <c r="F1332" s="2"/>
      <c r="G1332" s="2"/>
      <c r="H1332" s="16"/>
      <c r="I1332" s="18"/>
      <c r="L1332" s="9"/>
      <c r="Q1332" s="59"/>
      <c r="R1332" s="69"/>
      <c r="S1332" s="107"/>
    </row>
    <row r="1333" spans="6:19" s="1" customFormat="1" x14ac:dyDescent="0.2">
      <c r="F1333" s="2"/>
      <c r="G1333" s="2"/>
      <c r="H1333" s="16"/>
      <c r="I1333" s="18"/>
      <c r="L1333" s="9"/>
      <c r="Q1333" s="59"/>
      <c r="R1333" s="69"/>
      <c r="S1333" s="107"/>
    </row>
    <row r="1334" spans="6:19" s="1" customFormat="1" x14ac:dyDescent="0.2">
      <c r="F1334" s="2"/>
      <c r="G1334" s="2"/>
      <c r="H1334" s="16"/>
      <c r="I1334" s="18"/>
      <c r="L1334" s="9"/>
      <c r="Q1334" s="59"/>
      <c r="R1334" s="69"/>
      <c r="S1334" s="107"/>
    </row>
    <row r="1335" spans="6:19" s="1" customFormat="1" x14ac:dyDescent="0.2">
      <c r="F1335" s="2"/>
      <c r="G1335" s="2"/>
      <c r="H1335" s="16"/>
      <c r="I1335" s="18"/>
      <c r="L1335" s="9"/>
      <c r="Q1335" s="59"/>
      <c r="R1335" s="69"/>
      <c r="S1335" s="107"/>
    </row>
    <row r="1336" spans="6:19" s="1" customFormat="1" x14ac:dyDescent="0.2">
      <c r="F1336" s="2"/>
      <c r="G1336" s="2"/>
      <c r="H1336" s="16"/>
      <c r="I1336" s="18"/>
      <c r="L1336" s="9"/>
      <c r="Q1336" s="59"/>
      <c r="R1336" s="69"/>
      <c r="S1336" s="107"/>
    </row>
    <row r="1337" spans="6:19" s="1" customFormat="1" x14ac:dyDescent="0.2">
      <c r="F1337" s="2"/>
      <c r="G1337" s="2"/>
      <c r="H1337" s="16"/>
      <c r="I1337" s="18"/>
      <c r="L1337" s="9"/>
      <c r="Q1337" s="59"/>
      <c r="R1337" s="69"/>
      <c r="S1337" s="107"/>
    </row>
    <row r="1338" spans="6:19" s="1" customFormat="1" x14ac:dyDescent="0.2">
      <c r="F1338" s="2"/>
      <c r="G1338" s="2"/>
      <c r="H1338" s="16"/>
      <c r="I1338" s="18"/>
      <c r="L1338" s="9"/>
      <c r="Q1338" s="59"/>
      <c r="R1338" s="69"/>
      <c r="S1338" s="107"/>
    </row>
    <row r="1339" spans="6:19" s="1" customFormat="1" x14ac:dyDescent="0.2">
      <c r="F1339" s="2"/>
      <c r="G1339" s="2"/>
      <c r="H1339" s="16"/>
      <c r="I1339" s="18"/>
      <c r="L1339" s="9"/>
      <c r="Q1339" s="59"/>
      <c r="R1339" s="69"/>
      <c r="S1339" s="107"/>
    </row>
    <row r="1340" spans="6:19" s="1" customFormat="1" x14ac:dyDescent="0.2">
      <c r="F1340" s="2"/>
      <c r="G1340" s="2"/>
      <c r="H1340" s="16"/>
      <c r="I1340" s="18"/>
      <c r="L1340" s="9"/>
      <c r="Q1340" s="59"/>
      <c r="R1340" s="69"/>
      <c r="S1340" s="107"/>
    </row>
    <row r="1341" spans="6:19" s="1" customFormat="1" x14ac:dyDescent="0.2">
      <c r="F1341" s="2"/>
      <c r="G1341" s="2"/>
      <c r="H1341" s="16"/>
      <c r="I1341" s="18"/>
      <c r="L1341" s="9"/>
      <c r="Q1341" s="59"/>
      <c r="R1341" s="69"/>
      <c r="S1341" s="107"/>
    </row>
    <row r="1342" spans="6:19" s="1" customFormat="1" x14ac:dyDescent="0.2">
      <c r="F1342" s="2"/>
      <c r="G1342" s="2"/>
      <c r="H1342" s="16"/>
      <c r="I1342" s="18"/>
      <c r="L1342" s="9"/>
      <c r="Q1342" s="59"/>
      <c r="R1342" s="69"/>
      <c r="S1342" s="107"/>
    </row>
    <row r="1343" spans="6:19" s="1" customFormat="1" x14ac:dyDescent="0.2">
      <c r="F1343" s="2"/>
      <c r="G1343" s="2"/>
      <c r="H1343" s="16"/>
      <c r="I1343" s="18"/>
      <c r="L1343" s="9"/>
      <c r="Q1343" s="59"/>
      <c r="R1343" s="69"/>
      <c r="S1343" s="107"/>
    </row>
    <row r="1344" spans="6:19" s="1" customFormat="1" x14ac:dyDescent="0.2">
      <c r="F1344" s="2"/>
      <c r="G1344" s="2"/>
      <c r="H1344" s="16"/>
      <c r="I1344" s="18"/>
      <c r="L1344" s="9"/>
      <c r="Q1344" s="59"/>
      <c r="R1344" s="69"/>
      <c r="S1344" s="107"/>
    </row>
    <row r="1345" spans="6:19" s="1" customFormat="1" x14ac:dyDescent="0.2">
      <c r="F1345" s="2"/>
      <c r="G1345" s="2"/>
      <c r="H1345" s="16"/>
      <c r="I1345" s="18"/>
      <c r="L1345" s="9"/>
      <c r="Q1345" s="59"/>
      <c r="R1345" s="69"/>
      <c r="S1345" s="107"/>
    </row>
    <row r="1346" spans="6:19" s="1" customFormat="1" x14ac:dyDescent="0.2">
      <c r="F1346" s="2"/>
      <c r="G1346" s="2"/>
      <c r="H1346" s="16"/>
      <c r="I1346" s="18"/>
      <c r="L1346" s="9"/>
      <c r="Q1346" s="59"/>
      <c r="R1346" s="69"/>
      <c r="S1346" s="107"/>
    </row>
    <row r="1347" spans="6:19" s="1" customFormat="1" x14ac:dyDescent="0.2">
      <c r="F1347" s="2"/>
      <c r="G1347" s="2"/>
      <c r="H1347" s="16"/>
      <c r="I1347" s="18"/>
      <c r="L1347" s="9"/>
      <c r="Q1347" s="59"/>
      <c r="R1347" s="69"/>
      <c r="S1347" s="107"/>
    </row>
    <row r="1348" spans="6:19" s="1" customFormat="1" x14ac:dyDescent="0.2">
      <c r="F1348" s="2"/>
      <c r="G1348" s="2"/>
      <c r="H1348" s="16"/>
      <c r="I1348" s="18"/>
      <c r="L1348" s="9"/>
      <c r="Q1348" s="59"/>
      <c r="R1348" s="69"/>
      <c r="S1348" s="107"/>
    </row>
    <row r="1349" spans="6:19" s="1" customFormat="1" x14ac:dyDescent="0.2">
      <c r="F1349" s="2"/>
      <c r="G1349" s="2"/>
      <c r="H1349" s="16"/>
      <c r="I1349" s="18"/>
      <c r="L1349" s="9"/>
      <c r="Q1349" s="59"/>
      <c r="R1349" s="69"/>
      <c r="S1349" s="107"/>
    </row>
    <row r="1350" spans="6:19" s="1" customFormat="1" x14ac:dyDescent="0.2">
      <c r="F1350" s="2"/>
      <c r="G1350" s="2"/>
      <c r="H1350" s="16"/>
      <c r="I1350" s="18"/>
      <c r="L1350" s="9"/>
      <c r="Q1350" s="59"/>
      <c r="R1350" s="69"/>
      <c r="S1350" s="107"/>
    </row>
    <row r="1351" spans="6:19" s="1" customFormat="1" x14ac:dyDescent="0.2">
      <c r="F1351" s="2"/>
      <c r="G1351" s="2"/>
      <c r="H1351" s="16"/>
      <c r="I1351" s="18"/>
      <c r="L1351" s="9"/>
      <c r="Q1351" s="59"/>
      <c r="R1351" s="69"/>
      <c r="S1351" s="107"/>
    </row>
    <row r="1352" spans="6:19" s="1" customFormat="1" x14ac:dyDescent="0.2">
      <c r="F1352" s="2"/>
      <c r="G1352" s="2"/>
      <c r="H1352" s="16"/>
      <c r="I1352" s="18"/>
      <c r="L1352" s="9"/>
      <c r="Q1352" s="59"/>
      <c r="R1352" s="69"/>
      <c r="S1352" s="107"/>
    </row>
    <row r="1353" spans="6:19" s="1" customFormat="1" x14ac:dyDescent="0.2">
      <c r="F1353" s="2"/>
      <c r="G1353" s="2"/>
      <c r="H1353" s="16"/>
      <c r="I1353" s="18"/>
      <c r="L1353" s="9"/>
      <c r="Q1353" s="59"/>
      <c r="R1353" s="69"/>
      <c r="S1353" s="107"/>
    </row>
    <row r="1354" spans="6:19" s="1" customFormat="1" x14ac:dyDescent="0.2">
      <c r="F1354" s="2"/>
      <c r="G1354" s="2"/>
      <c r="H1354" s="16"/>
      <c r="I1354" s="18"/>
      <c r="L1354" s="9"/>
      <c r="Q1354" s="59"/>
      <c r="R1354" s="69"/>
      <c r="S1354" s="107"/>
    </row>
    <row r="1355" spans="6:19" s="1" customFormat="1" x14ac:dyDescent="0.2">
      <c r="F1355" s="2"/>
      <c r="G1355" s="2"/>
      <c r="H1355" s="16"/>
      <c r="I1355" s="18"/>
      <c r="L1355" s="9"/>
      <c r="Q1355" s="59"/>
      <c r="R1355" s="69"/>
      <c r="S1355" s="107"/>
    </row>
    <row r="1356" spans="6:19" s="1" customFormat="1" x14ac:dyDescent="0.2">
      <c r="F1356" s="2"/>
      <c r="G1356" s="2"/>
      <c r="H1356" s="16"/>
      <c r="I1356" s="18"/>
      <c r="L1356" s="9"/>
      <c r="Q1356" s="59"/>
      <c r="R1356" s="69"/>
      <c r="S1356" s="107"/>
    </row>
    <row r="1357" spans="6:19" s="1" customFormat="1" x14ac:dyDescent="0.2">
      <c r="F1357" s="2"/>
      <c r="G1357" s="2"/>
      <c r="H1357" s="16"/>
      <c r="I1357" s="18"/>
      <c r="L1357" s="9"/>
      <c r="Q1357" s="59"/>
      <c r="R1357" s="69"/>
      <c r="S1357" s="107"/>
    </row>
    <row r="1358" spans="6:19" s="1" customFormat="1" x14ac:dyDescent="0.2">
      <c r="F1358" s="2"/>
      <c r="G1358" s="2"/>
      <c r="H1358" s="16"/>
      <c r="I1358" s="18"/>
      <c r="L1358" s="9"/>
      <c r="Q1358" s="59"/>
      <c r="R1358" s="69"/>
      <c r="S1358" s="107"/>
    </row>
    <row r="1359" spans="6:19" s="1" customFormat="1" x14ac:dyDescent="0.2">
      <c r="F1359" s="2"/>
      <c r="G1359" s="2"/>
      <c r="H1359" s="16"/>
      <c r="I1359" s="18"/>
      <c r="L1359" s="9"/>
      <c r="Q1359" s="59"/>
      <c r="R1359" s="69"/>
      <c r="S1359" s="107"/>
    </row>
    <row r="1360" spans="6:19" s="1" customFormat="1" x14ac:dyDescent="0.2">
      <c r="F1360" s="2"/>
      <c r="G1360" s="2"/>
      <c r="H1360" s="16"/>
      <c r="I1360" s="18"/>
      <c r="L1360" s="9"/>
      <c r="Q1360" s="59"/>
      <c r="R1360" s="69"/>
      <c r="S1360" s="107"/>
    </row>
    <row r="1361" spans="6:19" s="1" customFormat="1" x14ac:dyDescent="0.2">
      <c r="F1361" s="2"/>
      <c r="G1361" s="2"/>
      <c r="H1361" s="16"/>
      <c r="I1361" s="18"/>
      <c r="L1361" s="9"/>
      <c r="Q1361" s="59"/>
      <c r="R1361" s="69"/>
      <c r="S1361" s="107"/>
    </row>
    <row r="1362" spans="6:19" s="1" customFormat="1" x14ac:dyDescent="0.2">
      <c r="F1362" s="2"/>
      <c r="G1362" s="2"/>
      <c r="H1362" s="16"/>
      <c r="I1362" s="18"/>
      <c r="L1362" s="9"/>
      <c r="Q1362" s="59"/>
      <c r="R1362" s="69"/>
      <c r="S1362" s="107"/>
    </row>
    <row r="1363" spans="6:19" s="1" customFormat="1" x14ac:dyDescent="0.2">
      <c r="F1363" s="2"/>
      <c r="G1363" s="2"/>
      <c r="H1363" s="16"/>
      <c r="I1363" s="18"/>
      <c r="L1363" s="9"/>
      <c r="Q1363" s="59"/>
      <c r="R1363" s="69"/>
      <c r="S1363" s="107"/>
    </row>
    <row r="1364" spans="6:19" s="1" customFormat="1" x14ac:dyDescent="0.2">
      <c r="F1364" s="2"/>
      <c r="G1364" s="2"/>
      <c r="H1364" s="16"/>
      <c r="I1364" s="18"/>
      <c r="L1364" s="9"/>
      <c r="Q1364" s="59"/>
      <c r="R1364" s="69"/>
      <c r="S1364" s="107"/>
    </row>
    <row r="1365" spans="6:19" s="1" customFormat="1" x14ac:dyDescent="0.2">
      <c r="F1365" s="2"/>
      <c r="G1365" s="2"/>
      <c r="H1365" s="16"/>
      <c r="I1365" s="18"/>
      <c r="L1365" s="9"/>
      <c r="Q1365" s="59"/>
      <c r="R1365" s="69"/>
      <c r="S1365" s="107"/>
    </row>
    <row r="1366" spans="6:19" s="1" customFormat="1" x14ac:dyDescent="0.2">
      <c r="F1366" s="2"/>
      <c r="G1366" s="2"/>
      <c r="H1366" s="16"/>
      <c r="I1366" s="18"/>
      <c r="L1366" s="9"/>
      <c r="Q1366" s="59"/>
      <c r="R1366" s="69"/>
      <c r="S1366" s="107"/>
    </row>
    <row r="1367" spans="6:19" s="1" customFormat="1" x14ac:dyDescent="0.2">
      <c r="F1367" s="2"/>
      <c r="G1367" s="2"/>
      <c r="H1367" s="16"/>
      <c r="I1367" s="18"/>
      <c r="L1367" s="9"/>
      <c r="Q1367" s="59"/>
      <c r="R1367" s="69"/>
      <c r="S1367" s="107"/>
    </row>
    <row r="1368" spans="6:19" s="1" customFormat="1" x14ac:dyDescent="0.2">
      <c r="F1368" s="2"/>
      <c r="G1368" s="2"/>
      <c r="H1368" s="16"/>
      <c r="I1368" s="18"/>
      <c r="L1368" s="9"/>
      <c r="Q1368" s="59"/>
      <c r="R1368" s="69"/>
      <c r="S1368" s="107"/>
    </row>
    <row r="1369" spans="6:19" s="1" customFormat="1" x14ac:dyDescent="0.2">
      <c r="F1369" s="2"/>
      <c r="G1369" s="2"/>
      <c r="H1369" s="16"/>
      <c r="I1369" s="18"/>
      <c r="L1369" s="9"/>
      <c r="Q1369" s="59"/>
      <c r="R1369" s="69"/>
      <c r="S1369" s="107"/>
    </row>
    <row r="1370" spans="6:19" s="1" customFormat="1" x14ac:dyDescent="0.2">
      <c r="F1370" s="2"/>
      <c r="G1370" s="2"/>
      <c r="H1370" s="16"/>
      <c r="I1370" s="18"/>
      <c r="L1370" s="9"/>
      <c r="Q1370" s="59"/>
      <c r="R1370" s="69"/>
      <c r="S1370" s="107"/>
    </row>
    <row r="1371" spans="6:19" s="1" customFormat="1" x14ac:dyDescent="0.2">
      <c r="F1371" s="2"/>
      <c r="G1371" s="2"/>
      <c r="H1371" s="16"/>
      <c r="I1371" s="18"/>
      <c r="L1371" s="9"/>
      <c r="Q1371" s="59"/>
      <c r="R1371" s="69"/>
      <c r="S1371" s="107"/>
    </row>
    <row r="1372" spans="6:19" s="1" customFormat="1" x14ac:dyDescent="0.2">
      <c r="F1372" s="2"/>
      <c r="G1372" s="2"/>
      <c r="H1372" s="16"/>
      <c r="I1372" s="18"/>
      <c r="L1372" s="9"/>
      <c r="Q1372" s="59"/>
      <c r="R1372" s="69"/>
      <c r="S1372" s="107"/>
    </row>
    <row r="1373" spans="6:19" s="1" customFormat="1" x14ac:dyDescent="0.2">
      <c r="F1373" s="2"/>
      <c r="G1373" s="2"/>
      <c r="H1373" s="16"/>
      <c r="I1373" s="18"/>
      <c r="L1373" s="9"/>
      <c r="Q1373" s="59"/>
      <c r="R1373" s="69"/>
      <c r="S1373" s="107"/>
    </row>
    <row r="1374" spans="6:19" s="1" customFormat="1" x14ac:dyDescent="0.2">
      <c r="F1374" s="2"/>
      <c r="G1374" s="2"/>
      <c r="H1374" s="16"/>
      <c r="I1374" s="18"/>
      <c r="L1374" s="9"/>
      <c r="Q1374" s="59"/>
      <c r="R1374" s="69"/>
      <c r="S1374" s="107"/>
    </row>
    <row r="1375" spans="6:19" s="1" customFormat="1" x14ac:dyDescent="0.2">
      <c r="F1375" s="2"/>
      <c r="G1375" s="2"/>
      <c r="H1375" s="16"/>
      <c r="I1375" s="18"/>
      <c r="L1375" s="9"/>
      <c r="Q1375" s="59"/>
      <c r="R1375" s="69"/>
      <c r="S1375" s="107"/>
    </row>
    <row r="1376" spans="6:19" s="1" customFormat="1" x14ac:dyDescent="0.2">
      <c r="F1376" s="2"/>
      <c r="G1376" s="2"/>
      <c r="H1376" s="16"/>
      <c r="I1376" s="18"/>
      <c r="L1376" s="9"/>
      <c r="Q1376" s="59"/>
      <c r="R1376" s="69"/>
      <c r="S1376" s="107"/>
    </row>
    <row r="1377" spans="6:19" s="1" customFormat="1" x14ac:dyDescent="0.2">
      <c r="F1377" s="2"/>
      <c r="G1377" s="2"/>
      <c r="H1377" s="16"/>
      <c r="I1377" s="18"/>
      <c r="L1377" s="9"/>
      <c r="Q1377" s="59"/>
      <c r="R1377" s="69"/>
      <c r="S1377" s="107"/>
    </row>
    <row r="1378" spans="6:19" s="1" customFormat="1" x14ac:dyDescent="0.2">
      <c r="F1378" s="2"/>
      <c r="G1378" s="2"/>
      <c r="H1378" s="16"/>
      <c r="I1378" s="18"/>
      <c r="L1378" s="9"/>
      <c r="Q1378" s="59"/>
      <c r="R1378" s="69"/>
      <c r="S1378" s="107"/>
    </row>
    <row r="1379" spans="6:19" s="1" customFormat="1" x14ac:dyDescent="0.2">
      <c r="F1379" s="2"/>
      <c r="G1379" s="2"/>
      <c r="H1379" s="16"/>
      <c r="I1379" s="18"/>
      <c r="L1379" s="9"/>
      <c r="Q1379" s="59"/>
      <c r="R1379" s="69"/>
      <c r="S1379" s="107"/>
    </row>
    <row r="1380" spans="6:19" s="1" customFormat="1" x14ac:dyDescent="0.2">
      <c r="F1380" s="2"/>
      <c r="G1380" s="2"/>
      <c r="H1380" s="16"/>
      <c r="I1380" s="18"/>
      <c r="L1380" s="9"/>
      <c r="Q1380" s="59"/>
      <c r="R1380" s="69"/>
      <c r="S1380" s="107"/>
    </row>
    <row r="1381" spans="6:19" s="1" customFormat="1" x14ac:dyDescent="0.2">
      <c r="F1381" s="2"/>
      <c r="G1381" s="2"/>
      <c r="H1381" s="16"/>
      <c r="I1381" s="18"/>
      <c r="L1381" s="9"/>
      <c r="Q1381" s="59"/>
      <c r="R1381" s="69"/>
      <c r="S1381" s="107"/>
    </row>
    <row r="1382" spans="6:19" s="1" customFormat="1" x14ac:dyDescent="0.2">
      <c r="F1382" s="2"/>
      <c r="G1382" s="2"/>
      <c r="H1382" s="16"/>
      <c r="I1382" s="18"/>
      <c r="L1382" s="9"/>
      <c r="Q1382" s="59"/>
      <c r="R1382" s="69"/>
      <c r="S1382" s="107"/>
    </row>
    <row r="1383" spans="6:19" s="1" customFormat="1" x14ac:dyDescent="0.2">
      <c r="F1383" s="2"/>
      <c r="G1383" s="2"/>
      <c r="H1383" s="16"/>
      <c r="I1383" s="18"/>
      <c r="L1383" s="9"/>
      <c r="Q1383" s="59"/>
      <c r="R1383" s="69"/>
      <c r="S1383" s="107"/>
    </row>
    <row r="1384" spans="6:19" s="1" customFormat="1" x14ac:dyDescent="0.2">
      <c r="F1384" s="2"/>
      <c r="G1384" s="2"/>
      <c r="H1384" s="16"/>
      <c r="I1384" s="18"/>
      <c r="L1384" s="9"/>
      <c r="Q1384" s="59"/>
      <c r="R1384" s="69"/>
      <c r="S1384" s="107"/>
    </row>
    <row r="1385" spans="6:19" s="1" customFormat="1" x14ac:dyDescent="0.2">
      <c r="F1385" s="2"/>
      <c r="G1385" s="2"/>
      <c r="H1385" s="16"/>
      <c r="I1385" s="18"/>
      <c r="L1385" s="9"/>
      <c r="Q1385" s="59"/>
      <c r="R1385" s="69"/>
      <c r="S1385" s="107"/>
    </row>
    <row r="1386" spans="6:19" s="1" customFormat="1" x14ac:dyDescent="0.2">
      <c r="F1386" s="2"/>
      <c r="G1386" s="2"/>
      <c r="H1386" s="16"/>
      <c r="I1386" s="18"/>
      <c r="L1386" s="9"/>
      <c r="Q1386" s="59"/>
      <c r="R1386" s="69"/>
      <c r="S1386" s="107"/>
    </row>
    <row r="1387" spans="6:19" s="1" customFormat="1" x14ac:dyDescent="0.2">
      <c r="F1387" s="2"/>
      <c r="G1387" s="2"/>
      <c r="H1387" s="16"/>
      <c r="I1387" s="18"/>
      <c r="L1387" s="9"/>
      <c r="Q1387" s="59"/>
      <c r="R1387" s="69"/>
      <c r="S1387" s="107"/>
    </row>
    <row r="1388" spans="6:19" s="1" customFormat="1" x14ac:dyDescent="0.2">
      <c r="F1388" s="2"/>
      <c r="G1388" s="2"/>
      <c r="H1388" s="16"/>
      <c r="I1388" s="18"/>
      <c r="L1388" s="9"/>
      <c r="Q1388" s="59"/>
      <c r="R1388" s="69"/>
      <c r="S1388" s="107"/>
    </row>
    <row r="1389" spans="6:19" s="1" customFormat="1" x14ac:dyDescent="0.2">
      <c r="F1389" s="2"/>
      <c r="G1389" s="2"/>
      <c r="H1389" s="16"/>
      <c r="I1389" s="18"/>
      <c r="L1389" s="9"/>
      <c r="Q1389" s="59"/>
      <c r="R1389" s="69"/>
      <c r="S1389" s="107"/>
    </row>
    <row r="1390" spans="6:19" s="1" customFormat="1" x14ac:dyDescent="0.2">
      <c r="F1390" s="2"/>
      <c r="G1390" s="2"/>
      <c r="H1390" s="16"/>
      <c r="I1390" s="18"/>
      <c r="L1390" s="9"/>
      <c r="Q1390" s="59"/>
      <c r="R1390" s="69"/>
      <c r="S1390" s="107"/>
    </row>
    <row r="1391" spans="6:19" s="1" customFormat="1" x14ac:dyDescent="0.2">
      <c r="F1391" s="2"/>
      <c r="G1391" s="2"/>
      <c r="H1391" s="16"/>
      <c r="I1391" s="18"/>
      <c r="L1391" s="9"/>
      <c r="Q1391" s="59"/>
      <c r="R1391" s="69"/>
      <c r="S1391" s="107"/>
    </row>
    <row r="1392" spans="6:19" s="1" customFormat="1" x14ac:dyDescent="0.2">
      <c r="F1392" s="2"/>
      <c r="G1392" s="2"/>
      <c r="H1392" s="16"/>
      <c r="I1392" s="18"/>
      <c r="L1392" s="9"/>
      <c r="Q1392" s="59"/>
      <c r="R1392" s="69"/>
      <c r="S1392" s="107"/>
    </row>
    <row r="1393" spans="1:19" s="1" customFormat="1" x14ac:dyDescent="0.2">
      <c r="F1393" s="2"/>
      <c r="G1393" s="2"/>
      <c r="H1393" s="16"/>
      <c r="I1393" s="18"/>
      <c r="L1393" s="9"/>
      <c r="Q1393" s="59"/>
      <c r="R1393" s="69"/>
      <c r="S1393" s="107"/>
    </row>
    <row r="1394" spans="1:19" s="1" customFormat="1" x14ac:dyDescent="0.2">
      <c r="F1394" s="2"/>
      <c r="G1394" s="2"/>
      <c r="H1394" s="16"/>
      <c r="I1394" s="18"/>
      <c r="L1394" s="9"/>
      <c r="Q1394" s="59"/>
      <c r="R1394" s="69"/>
      <c r="S1394" s="107"/>
    </row>
    <row r="1395" spans="1:19" s="1" customFormat="1" x14ac:dyDescent="0.2">
      <c r="F1395" s="2"/>
      <c r="G1395" s="2"/>
      <c r="H1395" s="16"/>
      <c r="I1395" s="18"/>
      <c r="L1395" s="9"/>
      <c r="Q1395" s="59"/>
      <c r="R1395" s="69"/>
      <c r="S1395" s="107"/>
    </row>
    <row r="1396" spans="1:19" s="1" customFormat="1" x14ac:dyDescent="0.2">
      <c r="F1396" s="2"/>
      <c r="G1396" s="2"/>
      <c r="H1396" s="16"/>
      <c r="I1396" s="18"/>
      <c r="L1396" s="9"/>
      <c r="Q1396" s="59"/>
      <c r="R1396" s="69"/>
      <c r="S1396" s="107"/>
    </row>
    <row r="1397" spans="1:19" s="1" customFormat="1" x14ac:dyDescent="0.2">
      <c r="F1397" s="2"/>
      <c r="G1397" s="2"/>
      <c r="H1397" s="16"/>
      <c r="I1397" s="18"/>
      <c r="L1397" s="9"/>
      <c r="Q1397" s="59"/>
      <c r="R1397" s="69"/>
      <c r="S1397" s="107"/>
    </row>
    <row r="1398" spans="1:19" s="1" customFormat="1" x14ac:dyDescent="0.2">
      <c r="F1398" s="2"/>
      <c r="G1398" s="2"/>
      <c r="H1398" s="16"/>
      <c r="I1398" s="18"/>
      <c r="L1398" s="9"/>
      <c r="Q1398" s="59"/>
      <c r="R1398" s="69"/>
      <c r="S1398" s="107"/>
    </row>
    <row r="1399" spans="1:19" s="1" customFormat="1" x14ac:dyDescent="0.2">
      <c r="F1399" s="2"/>
      <c r="G1399" s="2"/>
      <c r="H1399" s="16"/>
      <c r="I1399" s="18"/>
      <c r="L1399" s="9"/>
      <c r="Q1399" s="59"/>
      <c r="R1399" s="69"/>
      <c r="S1399" s="107"/>
    </row>
    <row r="1400" spans="1:19" s="1" customFormat="1" x14ac:dyDescent="0.2">
      <c r="F1400" s="2"/>
      <c r="G1400" s="2"/>
      <c r="H1400" s="16"/>
      <c r="I1400" s="18"/>
      <c r="L1400" s="9"/>
      <c r="Q1400" s="59"/>
      <c r="R1400" s="69"/>
      <c r="S1400" s="107"/>
    </row>
    <row r="1401" spans="1:19" s="1" customFormat="1" x14ac:dyDescent="0.2">
      <c r="F1401" s="2"/>
      <c r="G1401" s="2"/>
      <c r="H1401" s="16"/>
      <c r="I1401" s="18"/>
      <c r="L1401" s="9"/>
      <c r="Q1401" s="59"/>
      <c r="R1401" s="69"/>
      <c r="S1401" s="107"/>
    </row>
    <row r="1402" spans="1:19" s="1" customFormat="1" x14ac:dyDescent="0.2">
      <c r="F1402" s="2"/>
      <c r="G1402" s="2"/>
      <c r="H1402" s="16"/>
      <c r="I1402" s="18"/>
      <c r="L1402" s="9"/>
      <c r="Q1402" s="59"/>
      <c r="R1402" s="69"/>
      <c r="S1402" s="107"/>
    </row>
    <row r="1403" spans="1:19" s="1" customFormat="1" x14ac:dyDescent="0.2">
      <c r="F1403" s="2"/>
      <c r="G1403" s="2"/>
      <c r="H1403" s="16"/>
      <c r="I1403" s="18"/>
      <c r="L1403" s="9"/>
      <c r="Q1403" s="59"/>
      <c r="R1403" s="69"/>
      <c r="S1403" s="107"/>
    </row>
    <row r="1404" spans="1:19" x14ac:dyDescent="0.2">
      <c r="A1404" s="1"/>
    </row>
    <row r="1405" spans="1:19" x14ac:dyDescent="0.2">
      <c r="A1405" s="1"/>
    </row>
  </sheetData>
  <mergeCells count="24">
    <mergeCell ref="A4:S4"/>
    <mergeCell ref="A5:S5"/>
    <mergeCell ref="F8:F10"/>
    <mergeCell ref="A11:S11"/>
    <mergeCell ref="N9:N10"/>
    <mergeCell ref="K9:K10"/>
    <mergeCell ref="A7:S7"/>
    <mergeCell ref="I9:J9"/>
    <mergeCell ref="I8:N8"/>
    <mergeCell ref="Q8:R8"/>
    <mergeCell ref="A8:A10"/>
    <mergeCell ref="B53:F53"/>
    <mergeCell ref="L9:M9"/>
    <mergeCell ref="S8:S10"/>
    <mergeCell ref="Q9:Q10"/>
    <mergeCell ref="B8:B10"/>
    <mergeCell ref="G8:G10"/>
    <mergeCell ref="H8:H10"/>
    <mergeCell ref="R9:R10"/>
    <mergeCell ref="D8:D10"/>
    <mergeCell ref="E8:E10"/>
    <mergeCell ref="C8:C10"/>
    <mergeCell ref="P9:P10"/>
    <mergeCell ref="O9:O10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7" fitToHeight="0" orientation="landscape" r:id="rId1"/>
  <headerFooter differentFirst="1"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A8" sqref="A8:H8"/>
    </sheetView>
  </sheetViews>
  <sheetFormatPr baseColWidth="10" defaultColWidth="9.140625" defaultRowHeight="12.75" x14ac:dyDescent="0.2"/>
  <cols>
    <col min="1" max="1" width="15.7109375" customWidth="1"/>
    <col min="2" max="2" width="11.7109375" bestFit="1" customWidth="1"/>
    <col min="3" max="4" width="13.7109375" customWidth="1"/>
    <col min="5" max="5" width="14.85546875" customWidth="1"/>
    <col min="6" max="6" width="13.85546875" customWidth="1"/>
    <col min="7" max="7" width="14.42578125" customWidth="1"/>
    <col min="8" max="8" width="16.5703125" customWidth="1"/>
    <col min="9" max="9" width="14" customWidth="1"/>
    <col min="10" max="10" width="16" customWidth="1"/>
    <col min="11" max="11" width="15.7109375" customWidth="1"/>
    <col min="12" max="12" width="11.7109375" bestFit="1" customWidth="1"/>
    <col min="13" max="13" width="10.140625" bestFit="1" customWidth="1"/>
  </cols>
  <sheetData>
    <row r="1" spans="1:13" ht="16.5" customHeight="1" thickBot="1" x14ac:dyDescent="0.25">
      <c r="A1" s="178" t="s">
        <v>15</v>
      </c>
      <c r="B1" s="180" t="s">
        <v>10</v>
      </c>
      <c r="C1" s="183" t="s">
        <v>8</v>
      </c>
      <c r="D1" s="183"/>
      <c r="E1" s="184"/>
      <c r="F1" s="184"/>
      <c r="G1" s="184"/>
      <c r="H1" s="184"/>
      <c r="I1" s="185" t="s">
        <v>1</v>
      </c>
      <c r="J1" s="186"/>
      <c r="K1" s="187" t="s">
        <v>16</v>
      </c>
    </row>
    <row r="2" spans="1:13" ht="15.75" customHeight="1" x14ac:dyDescent="0.2">
      <c r="A2" s="179"/>
      <c r="B2" s="181"/>
      <c r="C2" s="189" t="s">
        <v>12</v>
      </c>
      <c r="D2" s="189"/>
      <c r="E2" s="190" t="s">
        <v>9</v>
      </c>
      <c r="F2" s="192" t="s">
        <v>13</v>
      </c>
      <c r="G2" s="193"/>
      <c r="H2" s="187" t="s">
        <v>11</v>
      </c>
      <c r="I2" s="195" t="s">
        <v>3</v>
      </c>
      <c r="J2" s="187" t="s">
        <v>0</v>
      </c>
      <c r="K2" s="188"/>
    </row>
    <row r="3" spans="1:13" ht="66" customHeight="1" thickBot="1" x14ac:dyDescent="0.25">
      <c r="A3" s="179"/>
      <c r="B3" s="182"/>
      <c r="C3" s="11" t="s">
        <v>4</v>
      </c>
      <c r="D3" s="12" t="s">
        <v>5</v>
      </c>
      <c r="E3" s="191"/>
      <c r="F3" s="13" t="s">
        <v>6</v>
      </c>
      <c r="G3" s="14" t="s">
        <v>7</v>
      </c>
      <c r="H3" s="194"/>
      <c r="I3" s="195"/>
      <c r="J3" s="194"/>
      <c r="K3" s="188"/>
    </row>
    <row r="4" spans="1:13" ht="36" customHeight="1" x14ac:dyDescent="0.2">
      <c r="A4" s="21">
        <v>14815750</v>
      </c>
      <c r="B4" s="21">
        <v>1490887.59</v>
      </c>
      <c r="C4" s="21">
        <v>422686.43</v>
      </c>
      <c r="D4" s="21">
        <v>1045670.25</v>
      </c>
      <c r="E4" s="21">
        <v>112087.25</v>
      </c>
      <c r="F4" s="21">
        <v>428723.6</v>
      </c>
      <c r="G4" s="21">
        <v>999884.98</v>
      </c>
      <c r="H4" s="21">
        <v>113410.08</v>
      </c>
      <c r="I4" s="21">
        <f>+B4+C4+F4+H4</f>
        <v>2455707.7000000002</v>
      </c>
      <c r="J4" s="21">
        <f>+D4+E4+G4</f>
        <v>2157642.48</v>
      </c>
      <c r="K4" s="21">
        <f>+A4-B4-C4-F4-H4</f>
        <v>12360042.300000001</v>
      </c>
      <c r="L4" s="21"/>
    </row>
    <row r="5" spans="1:13" s="23" customForma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3" x14ac:dyDescent="0.2">
      <c r="A8" s="21">
        <v>13820750</v>
      </c>
      <c r="B8" s="21">
        <v>1412491.0599999998</v>
      </c>
      <c r="C8" s="21">
        <v>394129.92499999993</v>
      </c>
      <c r="D8" s="21">
        <v>975025.25</v>
      </c>
      <c r="E8" s="21">
        <v>103214.65</v>
      </c>
      <c r="F8" s="21">
        <v>398475.60000000003</v>
      </c>
      <c r="G8" s="21">
        <v>929339.47499999998</v>
      </c>
      <c r="H8" s="21">
        <v>103959.23999999999</v>
      </c>
      <c r="I8" s="21">
        <f t="shared" ref="I8:I12" si="0">+B8+C8+F8+H8</f>
        <v>2309055.8250000002</v>
      </c>
      <c r="J8" s="21">
        <f t="shared" ref="J8:J12" si="1">+D8+E8+G8</f>
        <v>2007579.375</v>
      </c>
      <c r="K8" s="21">
        <f t="shared" ref="K8:K12" si="2">+A8-B8-C8-F8-H8</f>
        <v>11511694.174999999</v>
      </c>
    </row>
    <row r="9" spans="1:13" x14ac:dyDescent="0.2">
      <c r="A9" s="21">
        <v>321000</v>
      </c>
      <c r="B9" s="21">
        <v>27891.199999999997</v>
      </c>
      <c r="C9" s="21">
        <v>9212.7000000000007</v>
      </c>
      <c r="D9" s="21">
        <v>22791</v>
      </c>
      <c r="E9" s="21">
        <v>2730.2000000000003</v>
      </c>
      <c r="F9" s="21">
        <v>9758.4</v>
      </c>
      <c r="G9" s="21">
        <v>22758.9</v>
      </c>
      <c r="H9" s="21">
        <v>4050.3599999999997</v>
      </c>
      <c r="I9" s="21">
        <f t="shared" si="0"/>
        <v>50912.659999999996</v>
      </c>
      <c r="J9" s="21">
        <f t="shared" si="1"/>
        <v>48280.100000000006</v>
      </c>
      <c r="K9" s="21">
        <f t="shared" si="2"/>
        <v>270087.33999999997</v>
      </c>
    </row>
    <row r="10" spans="1:13" x14ac:dyDescent="0.2">
      <c r="A10" s="21">
        <v>251000</v>
      </c>
      <c r="B10" s="21">
        <v>22657.73</v>
      </c>
      <c r="C10" s="21">
        <v>7203.7</v>
      </c>
      <c r="D10" s="21">
        <v>17821</v>
      </c>
      <c r="E10" s="21">
        <v>2043.8000000000002</v>
      </c>
      <c r="F10" s="21">
        <v>7630.4</v>
      </c>
      <c r="G10" s="21">
        <v>17795.900000000001</v>
      </c>
      <c r="H10" s="21">
        <v>4050.3599999999997</v>
      </c>
      <c r="I10" s="21">
        <f t="shared" si="0"/>
        <v>41542.19</v>
      </c>
      <c r="J10" s="21">
        <f t="shared" si="1"/>
        <v>37660.699999999997</v>
      </c>
      <c r="K10" s="21">
        <f t="shared" si="2"/>
        <v>209457.81</v>
      </c>
    </row>
    <row r="11" spans="1:13" x14ac:dyDescent="0.2">
      <c r="A11" s="21">
        <v>423000</v>
      </c>
      <c r="B11" s="21">
        <v>27847.589999999997</v>
      </c>
      <c r="C11" s="21">
        <v>12140.1</v>
      </c>
      <c r="D11" s="21">
        <v>30033</v>
      </c>
      <c r="E11" s="21">
        <v>4098.6000000000004</v>
      </c>
      <c r="F11" s="21">
        <v>12859.199999999999</v>
      </c>
      <c r="G11" s="21">
        <v>29990.700000000004</v>
      </c>
      <c r="H11" s="21">
        <v>1350.12</v>
      </c>
      <c r="I11" s="21">
        <f t="shared" si="0"/>
        <v>54197.009999999995</v>
      </c>
      <c r="J11" s="21">
        <f t="shared" si="1"/>
        <v>64122.3</v>
      </c>
      <c r="K11" s="21">
        <f t="shared" si="2"/>
        <v>368802.99000000005</v>
      </c>
    </row>
    <row r="12" spans="1:13" x14ac:dyDescent="0.2">
      <c r="A12" s="21">
        <f>SUM(A8:A11)</f>
        <v>14815750</v>
      </c>
      <c r="B12" s="21">
        <f t="shared" ref="B12:H12" si="3">SUM(B8:B11)</f>
        <v>1490887.5799999998</v>
      </c>
      <c r="C12" s="21">
        <f t="shared" si="3"/>
        <v>422686.42499999993</v>
      </c>
      <c r="D12" s="21">
        <f t="shared" si="3"/>
        <v>1045670.25</v>
      </c>
      <c r="E12" s="21">
        <f t="shared" si="3"/>
        <v>112087.25</v>
      </c>
      <c r="F12" s="21">
        <f t="shared" si="3"/>
        <v>428723.60000000009</v>
      </c>
      <c r="G12" s="21">
        <f t="shared" si="3"/>
        <v>999884.97499999998</v>
      </c>
      <c r="H12" s="21">
        <f t="shared" si="3"/>
        <v>113410.07999999999</v>
      </c>
      <c r="I12" s="21">
        <f t="shared" si="0"/>
        <v>2455707.6850000001</v>
      </c>
      <c r="J12" s="21">
        <f t="shared" si="1"/>
        <v>2157642.4750000001</v>
      </c>
      <c r="K12" s="21">
        <f t="shared" si="2"/>
        <v>12360042.314999999</v>
      </c>
      <c r="M12" s="21"/>
    </row>
    <row r="13" spans="1:1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3" x14ac:dyDescent="0.2">
      <c r="A14" s="21">
        <f t="shared" ref="A14:K14" si="4">+A4-A12</f>
        <v>0</v>
      </c>
      <c r="B14" s="21">
        <f t="shared" si="4"/>
        <v>1.0000000242143869E-2</v>
      </c>
      <c r="C14" s="21">
        <f t="shared" si="4"/>
        <v>5.0000000628642738E-3</v>
      </c>
      <c r="D14" s="21">
        <f t="shared" si="4"/>
        <v>0</v>
      </c>
      <c r="E14" s="21">
        <f t="shared" si="4"/>
        <v>0</v>
      </c>
      <c r="F14" s="21">
        <f t="shared" si="4"/>
        <v>0</v>
      </c>
      <c r="G14" s="21">
        <f t="shared" si="4"/>
        <v>5.0000000046566129E-3</v>
      </c>
      <c r="H14" s="21">
        <f t="shared" si="4"/>
        <v>0</v>
      </c>
      <c r="I14" s="21">
        <f t="shared" si="4"/>
        <v>1.500000013038516E-2</v>
      </c>
      <c r="J14" s="21">
        <f t="shared" si="4"/>
        <v>4.999999888241291E-3</v>
      </c>
      <c r="K14" s="21">
        <f t="shared" si="4"/>
        <v>-1.4999998733401299E-2</v>
      </c>
    </row>
    <row r="15" spans="1:1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</sheetData>
  <mergeCells count="11">
    <mergeCell ref="A1:A3"/>
    <mergeCell ref="B1:B3"/>
    <mergeCell ref="C1:H1"/>
    <mergeCell ref="I1:J1"/>
    <mergeCell ref="K1:K3"/>
    <mergeCell ref="C2:D2"/>
    <mergeCell ref="E2:E3"/>
    <mergeCell ref="F2:G2"/>
    <mergeCell ref="H2:H3"/>
    <mergeCell ref="I2:I3"/>
    <mergeCell ref="J2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Sheet1</vt:lpstr>
      <vt:lpstr>'Empleados fijos'!Área_de_impresión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2026-01-09T13:43:39Z</cp:lastPrinted>
  <dcterms:created xsi:type="dcterms:W3CDTF">2006-07-11T17:39:34Z</dcterms:created>
  <dcterms:modified xsi:type="dcterms:W3CDTF">2026-06-10T16:30:20Z</dcterms:modified>
</cp:coreProperties>
</file>