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yespejo\OneDrive - INSTITUTO DOMINICANO PARA LA CALIDAD (INDOCAL)\Escritorio\"/>
    </mc:Choice>
  </mc:AlternateContent>
  <xr:revisionPtr revIDLastSave="0" documentId="8_{A307671C-3D69-4FC4-98CC-59788C4FF0D2}" xr6:coauthVersionLast="47" xr6:coauthVersionMax="47" xr10:uidLastSave="{00000000-0000-0000-0000-000000000000}"/>
  <bookViews>
    <workbookView xWindow="-120" yWindow="-120" windowWidth="29040" windowHeight="15720" xr2:uid="{868E4C9B-CC13-4D0B-88DF-ADE1BE086DA8}"/>
  </bookViews>
  <sheets>
    <sheet name="DICIIEMBRE 2025" sheetId="1" r:id="rId1"/>
  </sheets>
  <definedNames>
    <definedName name="_xlnm._FilterDatabase" localSheetId="0" hidden="1">'DICIIEMBRE 2025'!$B$12:$F$727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54" i="1" l="1"/>
  <c r="F753" i="1"/>
  <c r="H753" i="1" s="1"/>
  <c r="G752" i="1"/>
  <c r="F752" i="1"/>
  <c r="H752" i="1" s="1"/>
  <c r="E752" i="1"/>
  <c r="D752" i="1"/>
  <c r="D754" i="1" s="1"/>
  <c r="E751" i="1"/>
  <c r="F751" i="1" s="1"/>
  <c r="H751" i="1" s="1"/>
  <c r="H750" i="1"/>
  <c r="F750" i="1"/>
  <c r="F749" i="1"/>
  <c r="G748" i="1"/>
  <c r="G754" i="1" s="1"/>
  <c r="F748" i="1"/>
  <c r="F726" i="1"/>
  <c r="E726" i="1"/>
  <c r="G726" i="1" s="1"/>
  <c r="G14" i="1"/>
  <c r="G15" i="1" s="1"/>
  <c r="G16" i="1" s="1"/>
  <c r="G17" i="1" s="1"/>
  <c r="G18" i="1" s="1"/>
  <c r="G19" i="1" s="1"/>
  <c r="G20" i="1" s="1"/>
  <c r="G21" i="1" s="1"/>
  <c r="G22" i="1" s="1"/>
  <c r="G23" i="1" s="1"/>
  <c r="G24" i="1" s="1"/>
  <c r="G25" i="1" s="1"/>
  <c r="G26" i="1" s="1"/>
  <c r="G27" i="1" s="1"/>
  <c r="G28" i="1" s="1"/>
  <c r="G29" i="1" s="1"/>
  <c r="G30" i="1" s="1"/>
  <c r="G31" i="1" s="1"/>
  <c r="G32" i="1" s="1"/>
  <c r="G33" i="1" s="1"/>
  <c r="G34" i="1" s="1"/>
  <c r="G35" i="1" s="1"/>
  <c r="G36" i="1" s="1"/>
  <c r="G37" i="1" s="1"/>
  <c r="G38" i="1" s="1"/>
  <c r="G39" i="1" s="1"/>
  <c r="G40" i="1" s="1"/>
  <c r="G41" i="1" s="1"/>
  <c r="G42" i="1" s="1"/>
  <c r="G43" i="1" s="1"/>
  <c r="G44" i="1" s="1"/>
  <c r="G45" i="1" s="1"/>
  <c r="G46" i="1" s="1"/>
  <c r="G47" i="1" s="1"/>
  <c r="G48" i="1" s="1"/>
  <c r="G49" i="1" s="1"/>
  <c r="G50" i="1" s="1"/>
  <c r="G51" i="1" s="1"/>
  <c r="G52" i="1" s="1"/>
  <c r="G53" i="1" s="1"/>
  <c r="G54" i="1" s="1"/>
  <c r="G55" i="1" s="1"/>
  <c r="G56" i="1" s="1"/>
  <c r="G57" i="1" s="1"/>
  <c r="G58" i="1" s="1"/>
  <c r="G59" i="1" s="1"/>
  <c r="G60" i="1" s="1"/>
  <c r="G61" i="1" s="1"/>
  <c r="G62" i="1" s="1"/>
  <c r="G63" i="1" s="1"/>
  <c r="G64" i="1" s="1"/>
  <c r="G65" i="1" s="1"/>
  <c r="G66" i="1" s="1"/>
  <c r="G67" i="1" s="1"/>
  <c r="G68" i="1" s="1"/>
  <c r="G69" i="1" s="1"/>
  <c r="G70" i="1" s="1"/>
  <c r="G71" i="1" s="1"/>
  <c r="G72" i="1" s="1"/>
  <c r="G73" i="1" s="1"/>
  <c r="G74" i="1" s="1"/>
  <c r="G75" i="1" s="1"/>
  <c r="G76" i="1" s="1"/>
  <c r="G77" i="1" s="1"/>
  <c r="G78" i="1" s="1"/>
  <c r="G79" i="1" s="1"/>
  <c r="G80" i="1" s="1"/>
  <c r="G81" i="1" s="1"/>
  <c r="G82" i="1" s="1"/>
  <c r="G83" i="1" s="1"/>
  <c r="G84" i="1" s="1"/>
  <c r="G85" i="1" s="1"/>
  <c r="G86" i="1" s="1"/>
  <c r="G87" i="1" s="1"/>
  <c r="G88" i="1" s="1"/>
  <c r="G89" i="1" s="1"/>
  <c r="G90" i="1" s="1"/>
  <c r="G91" i="1" s="1"/>
  <c r="G92" i="1" s="1"/>
  <c r="G93" i="1" s="1"/>
  <c r="G94" i="1" s="1"/>
  <c r="G95" i="1" s="1"/>
  <c r="G96" i="1" s="1"/>
  <c r="G97" i="1" s="1"/>
  <c r="G98" i="1" s="1"/>
  <c r="G99" i="1" s="1"/>
  <c r="G100" i="1" s="1"/>
  <c r="G101" i="1" s="1"/>
  <c r="G102" i="1" s="1"/>
  <c r="G103" i="1" s="1"/>
  <c r="G104" i="1" s="1"/>
  <c r="G105" i="1" s="1"/>
  <c r="G106" i="1" s="1"/>
  <c r="G107" i="1" s="1"/>
  <c r="G108" i="1" s="1"/>
  <c r="G109" i="1" s="1"/>
  <c r="G110" i="1" s="1"/>
  <c r="G111" i="1" s="1"/>
  <c r="G112" i="1" s="1"/>
  <c r="G113" i="1" s="1"/>
  <c r="G114" i="1" s="1"/>
  <c r="G115" i="1" s="1"/>
  <c r="G116" i="1" s="1"/>
  <c r="G117" i="1" s="1"/>
  <c r="G118" i="1" s="1"/>
  <c r="G119" i="1" s="1"/>
  <c r="G120" i="1" s="1"/>
  <c r="G121" i="1" s="1"/>
  <c r="G122" i="1" s="1"/>
  <c r="G123" i="1" s="1"/>
  <c r="G124" i="1" s="1"/>
  <c r="G125" i="1" s="1"/>
  <c r="G126" i="1" s="1"/>
  <c r="G127" i="1" s="1"/>
  <c r="G128" i="1" s="1"/>
  <c r="G129" i="1" s="1"/>
  <c r="G130" i="1" s="1"/>
  <c r="G131" i="1" s="1"/>
  <c r="G132" i="1" s="1"/>
  <c r="G133" i="1" s="1"/>
  <c r="G134" i="1" s="1"/>
  <c r="G135" i="1" s="1"/>
  <c r="G136" i="1" s="1"/>
  <c r="G137" i="1" s="1"/>
  <c r="G138" i="1" s="1"/>
  <c r="G139" i="1" s="1"/>
  <c r="G140" i="1" s="1"/>
  <c r="G141" i="1" s="1"/>
  <c r="G142" i="1" s="1"/>
  <c r="G143" i="1" s="1"/>
  <c r="G144" i="1" s="1"/>
  <c r="G145" i="1" s="1"/>
  <c r="G146" i="1" s="1"/>
  <c r="G147" i="1" s="1"/>
  <c r="G148" i="1" s="1"/>
  <c r="G149" i="1" s="1"/>
  <c r="G150" i="1" s="1"/>
  <c r="G151" i="1" s="1"/>
  <c r="G152" i="1" s="1"/>
  <c r="G153" i="1" s="1"/>
  <c r="G154" i="1" s="1"/>
  <c r="G155" i="1" s="1"/>
  <c r="G156" i="1" s="1"/>
  <c r="G157" i="1" s="1"/>
  <c r="G158" i="1" s="1"/>
  <c r="G159" i="1" s="1"/>
  <c r="G160" i="1" s="1"/>
  <c r="G161" i="1" s="1"/>
  <c r="G162" i="1" s="1"/>
  <c r="G163" i="1" s="1"/>
  <c r="G164" i="1" s="1"/>
  <c r="G165" i="1" s="1"/>
  <c r="G166" i="1" s="1"/>
  <c r="G167" i="1" s="1"/>
  <c r="G168" i="1" s="1"/>
  <c r="G169" i="1" s="1"/>
  <c r="G170" i="1" s="1"/>
  <c r="G171" i="1" s="1"/>
  <c r="G172" i="1" s="1"/>
  <c r="G173" i="1" s="1"/>
  <c r="G174" i="1" s="1"/>
  <c r="G175" i="1" s="1"/>
  <c r="G176" i="1" s="1"/>
  <c r="G177" i="1" s="1"/>
  <c r="G178" i="1" s="1"/>
  <c r="G179" i="1" s="1"/>
  <c r="G180" i="1" s="1"/>
  <c r="G181" i="1" s="1"/>
  <c r="G182" i="1" s="1"/>
  <c r="G183" i="1" s="1"/>
  <c r="G184" i="1" s="1"/>
  <c r="G185" i="1" s="1"/>
  <c r="G186" i="1" s="1"/>
  <c r="G187" i="1" s="1"/>
  <c r="G188" i="1" s="1"/>
  <c r="G189" i="1" s="1"/>
  <c r="G190" i="1" s="1"/>
  <c r="G191" i="1" s="1"/>
  <c r="G192" i="1" s="1"/>
  <c r="G193" i="1" s="1"/>
  <c r="G194" i="1" s="1"/>
  <c r="G195" i="1" s="1"/>
  <c r="G196" i="1" s="1"/>
  <c r="G197" i="1" s="1"/>
  <c r="G198" i="1" s="1"/>
  <c r="G199" i="1" s="1"/>
  <c r="G200" i="1" s="1"/>
  <c r="G201" i="1" s="1"/>
  <c r="G202" i="1" s="1"/>
  <c r="G203" i="1" s="1"/>
  <c r="G204" i="1" s="1"/>
  <c r="G205" i="1" s="1"/>
  <c r="G206" i="1" s="1"/>
  <c r="G207" i="1" s="1"/>
  <c r="G208" i="1" s="1"/>
  <c r="G209" i="1" s="1"/>
  <c r="G210" i="1" s="1"/>
  <c r="G211" i="1" s="1"/>
  <c r="G212" i="1" s="1"/>
  <c r="G213" i="1" s="1"/>
  <c r="G214" i="1" s="1"/>
  <c r="G215" i="1" s="1"/>
  <c r="G216" i="1" s="1"/>
  <c r="G217" i="1" s="1"/>
  <c r="G218" i="1" s="1"/>
  <c r="G219" i="1" s="1"/>
  <c r="G220" i="1" s="1"/>
  <c r="G221" i="1" s="1"/>
  <c r="G222" i="1" s="1"/>
  <c r="G223" i="1" s="1"/>
  <c r="G224" i="1" s="1"/>
  <c r="G225" i="1" s="1"/>
  <c r="G226" i="1" s="1"/>
  <c r="G227" i="1" s="1"/>
  <c r="G228" i="1" s="1"/>
  <c r="G229" i="1" s="1"/>
  <c r="G230" i="1" s="1"/>
  <c r="G231" i="1" s="1"/>
  <c r="G232" i="1" s="1"/>
  <c r="G233" i="1" s="1"/>
  <c r="G234" i="1" s="1"/>
  <c r="G235" i="1" s="1"/>
  <c r="G236" i="1" s="1"/>
  <c r="G237" i="1" s="1"/>
  <c r="G238" i="1" s="1"/>
  <c r="G239" i="1" s="1"/>
  <c r="G240" i="1" s="1"/>
  <c r="G241" i="1" s="1"/>
  <c r="G242" i="1" s="1"/>
  <c r="G243" i="1" s="1"/>
  <c r="G244" i="1" s="1"/>
  <c r="G245" i="1" s="1"/>
  <c r="G246" i="1" s="1"/>
  <c r="G247" i="1" s="1"/>
  <c r="G248" i="1" s="1"/>
  <c r="G249" i="1" s="1"/>
  <c r="G250" i="1" s="1"/>
  <c r="G251" i="1" s="1"/>
  <c r="G252" i="1" s="1"/>
  <c r="G253" i="1" s="1"/>
  <c r="G254" i="1" s="1"/>
  <c r="G255" i="1" s="1"/>
  <c r="G256" i="1" s="1"/>
  <c r="G257" i="1" s="1"/>
  <c r="G258" i="1" s="1"/>
  <c r="G259" i="1" s="1"/>
  <c r="G260" i="1" s="1"/>
  <c r="G261" i="1" s="1"/>
  <c r="G262" i="1" s="1"/>
  <c r="G263" i="1" s="1"/>
  <c r="G264" i="1" s="1"/>
  <c r="G265" i="1" s="1"/>
  <c r="G266" i="1" s="1"/>
  <c r="G267" i="1" s="1"/>
  <c r="G268" i="1" s="1"/>
  <c r="G269" i="1" s="1"/>
  <c r="G270" i="1" s="1"/>
  <c r="G271" i="1" s="1"/>
  <c r="G272" i="1" s="1"/>
  <c r="G273" i="1" s="1"/>
  <c r="G274" i="1" s="1"/>
  <c r="G275" i="1" s="1"/>
  <c r="G276" i="1" s="1"/>
  <c r="G277" i="1" s="1"/>
  <c r="G278" i="1" s="1"/>
  <c r="G279" i="1" s="1"/>
  <c r="G280" i="1" s="1"/>
  <c r="G281" i="1" s="1"/>
  <c r="G282" i="1" s="1"/>
  <c r="G283" i="1" s="1"/>
  <c r="G284" i="1" s="1"/>
  <c r="G285" i="1" s="1"/>
  <c r="G286" i="1" s="1"/>
  <c r="G287" i="1" s="1"/>
  <c r="G288" i="1" s="1"/>
  <c r="G289" i="1" s="1"/>
  <c r="G290" i="1" s="1"/>
  <c r="G291" i="1" s="1"/>
  <c r="G292" i="1" s="1"/>
  <c r="G293" i="1" s="1"/>
  <c r="G294" i="1" s="1"/>
  <c r="G295" i="1" s="1"/>
  <c r="G296" i="1" s="1"/>
  <c r="G297" i="1" s="1"/>
  <c r="G298" i="1" s="1"/>
  <c r="G299" i="1" s="1"/>
  <c r="G300" i="1" s="1"/>
  <c r="G301" i="1" s="1"/>
  <c r="G302" i="1" s="1"/>
  <c r="G303" i="1" s="1"/>
  <c r="G304" i="1" s="1"/>
  <c r="G305" i="1" s="1"/>
  <c r="G306" i="1" s="1"/>
  <c r="G307" i="1" s="1"/>
  <c r="G308" i="1" s="1"/>
  <c r="G309" i="1" s="1"/>
  <c r="G310" i="1" s="1"/>
  <c r="G311" i="1" s="1"/>
  <c r="G312" i="1" s="1"/>
  <c r="G313" i="1" s="1"/>
  <c r="G314" i="1" s="1"/>
  <c r="G315" i="1" s="1"/>
  <c r="G316" i="1" s="1"/>
  <c r="G317" i="1" s="1"/>
  <c r="G318" i="1" s="1"/>
  <c r="G319" i="1" s="1"/>
  <c r="G320" i="1" s="1"/>
  <c r="G321" i="1" s="1"/>
  <c r="G322" i="1" s="1"/>
  <c r="G323" i="1" s="1"/>
  <c r="G324" i="1" s="1"/>
  <c r="G325" i="1" s="1"/>
  <c r="G326" i="1" s="1"/>
  <c r="G327" i="1" s="1"/>
  <c r="G328" i="1" s="1"/>
  <c r="G329" i="1" s="1"/>
  <c r="G330" i="1" s="1"/>
  <c r="G331" i="1" s="1"/>
  <c r="G332" i="1" s="1"/>
  <c r="G333" i="1" s="1"/>
  <c r="G334" i="1" s="1"/>
  <c r="G335" i="1" s="1"/>
  <c r="G336" i="1" s="1"/>
  <c r="G337" i="1" s="1"/>
  <c r="G338" i="1" s="1"/>
  <c r="G339" i="1" s="1"/>
  <c r="G340" i="1" s="1"/>
  <c r="G341" i="1" s="1"/>
  <c r="G342" i="1" s="1"/>
  <c r="G343" i="1" s="1"/>
  <c r="G344" i="1" s="1"/>
  <c r="G345" i="1" s="1"/>
  <c r="G346" i="1" s="1"/>
  <c r="G347" i="1" s="1"/>
  <c r="G348" i="1" s="1"/>
  <c r="G349" i="1" s="1"/>
  <c r="G350" i="1" s="1"/>
  <c r="G351" i="1" s="1"/>
  <c r="G352" i="1" s="1"/>
  <c r="G353" i="1" s="1"/>
  <c r="G354" i="1" s="1"/>
  <c r="G355" i="1" s="1"/>
  <c r="G356" i="1" s="1"/>
  <c r="G357" i="1" s="1"/>
  <c r="G358" i="1" s="1"/>
  <c r="G359" i="1" s="1"/>
  <c r="G360" i="1" s="1"/>
  <c r="G361" i="1" s="1"/>
  <c r="G362" i="1" s="1"/>
  <c r="G363" i="1" s="1"/>
  <c r="G364" i="1" s="1"/>
  <c r="G365" i="1" s="1"/>
  <c r="G366" i="1" s="1"/>
  <c r="G367" i="1" s="1"/>
  <c r="G368" i="1" s="1"/>
  <c r="G369" i="1" s="1"/>
  <c r="G370" i="1" s="1"/>
  <c r="G371" i="1" s="1"/>
  <c r="G372" i="1" s="1"/>
  <c r="G373" i="1" s="1"/>
  <c r="G374" i="1" s="1"/>
  <c r="G375" i="1" s="1"/>
  <c r="G376" i="1" s="1"/>
  <c r="G377" i="1" s="1"/>
  <c r="G378" i="1" s="1"/>
  <c r="G379" i="1" s="1"/>
  <c r="G380" i="1" s="1"/>
  <c r="G381" i="1" s="1"/>
  <c r="G382" i="1" s="1"/>
  <c r="G383" i="1" s="1"/>
  <c r="G384" i="1" s="1"/>
  <c r="G385" i="1" s="1"/>
  <c r="G386" i="1" s="1"/>
  <c r="G387" i="1" s="1"/>
  <c r="G388" i="1" s="1"/>
  <c r="G389" i="1" s="1"/>
  <c r="G390" i="1" s="1"/>
  <c r="G391" i="1" s="1"/>
  <c r="G392" i="1" s="1"/>
  <c r="G393" i="1" s="1"/>
  <c r="G394" i="1" s="1"/>
  <c r="G395" i="1" s="1"/>
  <c r="G396" i="1" s="1"/>
  <c r="G397" i="1" s="1"/>
  <c r="G398" i="1" s="1"/>
  <c r="G399" i="1" s="1"/>
  <c r="G400" i="1" s="1"/>
  <c r="G401" i="1" s="1"/>
  <c r="G402" i="1" s="1"/>
  <c r="G403" i="1" s="1"/>
  <c r="G404" i="1" s="1"/>
  <c r="G405" i="1" s="1"/>
  <c r="G406" i="1" s="1"/>
  <c r="G407" i="1" s="1"/>
  <c r="G408" i="1" s="1"/>
  <c r="G409" i="1" s="1"/>
  <c r="G410" i="1" s="1"/>
  <c r="G411" i="1" s="1"/>
  <c r="G412" i="1" s="1"/>
  <c r="G413" i="1" s="1"/>
  <c r="G414" i="1" s="1"/>
  <c r="G415" i="1" s="1"/>
  <c r="G416" i="1" s="1"/>
  <c r="G417" i="1" s="1"/>
  <c r="G418" i="1" s="1"/>
  <c r="G419" i="1" s="1"/>
  <c r="G420" i="1" s="1"/>
  <c r="G421" i="1" s="1"/>
  <c r="G422" i="1" s="1"/>
  <c r="G423" i="1" s="1"/>
  <c r="G424" i="1" s="1"/>
  <c r="G425" i="1" s="1"/>
  <c r="G426" i="1" s="1"/>
  <c r="G427" i="1" s="1"/>
  <c r="G428" i="1" s="1"/>
  <c r="G429" i="1" s="1"/>
  <c r="G430" i="1" s="1"/>
  <c r="G431" i="1" s="1"/>
  <c r="G432" i="1" s="1"/>
  <c r="G433" i="1" s="1"/>
  <c r="G434" i="1" s="1"/>
  <c r="G435" i="1" s="1"/>
  <c r="G436" i="1" s="1"/>
  <c r="G437" i="1" s="1"/>
  <c r="G438" i="1" s="1"/>
  <c r="G439" i="1" s="1"/>
  <c r="G440" i="1" s="1"/>
  <c r="G441" i="1" s="1"/>
  <c r="G442" i="1" s="1"/>
  <c r="G443" i="1" s="1"/>
  <c r="G444" i="1" s="1"/>
  <c r="G445" i="1" s="1"/>
  <c r="G446" i="1" s="1"/>
  <c r="G447" i="1" s="1"/>
  <c r="G448" i="1" s="1"/>
  <c r="G449" i="1" s="1"/>
  <c r="G450" i="1" s="1"/>
  <c r="G451" i="1" s="1"/>
  <c r="G452" i="1" s="1"/>
  <c r="G453" i="1" s="1"/>
  <c r="G454" i="1" s="1"/>
  <c r="G455" i="1" s="1"/>
  <c r="G456" i="1" s="1"/>
  <c r="G457" i="1" s="1"/>
  <c r="G458" i="1" s="1"/>
  <c r="G459" i="1" s="1"/>
  <c r="G460" i="1" s="1"/>
  <c r="G461" i="1" s="1"/>
  <c r="G462" i="1" s="1"/>
  <c r="G463" i="1" s="1"/>
  <c r="G464" i="1" s="1"/>
  <c r="G465" i="1" s="1"/>
  <c r="G466" i="1" s="1"/>
  <c r="G467" i="1" s="1"/>
  <c r="G468" i="1" s="1"/>
  <c r="G469" i="1" s="1"/>
  <c r="G470" i="1" s="1"/>
  <c r="G471" i="1" s="1"/>
  <c r="G472" i="1" s="1"/>
  <c r="G473" i="1" s="1"/>
  <c r="G474" i="1" s="1"/>
  <c r="G475" i="1" s="1"/>
  <c r="G476" i="1" s="1"/>
  <c r="G477" i="1" s="1"/>
  <c r="G478" i="1" s="1"/>
  <c r="G479" i="1" s="1"/>
  <c r="G480" i="1" s="1"/>
  <c r="G481" i="1" s="1"/>
  <c r="G482" i="1" s="1"/>
  <c r="G483" i="1" s="1"/>
  <c r="G484" i="1" s="1"/>
  <c r="G485" i="1" s="1"/>
  <c r="G486" i="1" s="1"/>
  <c r="G487" i="1" s="1"/>
  <c r="G488" i="1" s="1"/>
  <c r="G489" i="1" s="1"/>
  <c r="G490" i="1" s="1"/>
  <c r="G491" i="1" s="1"/>
  <c r="G492" i="1" s="1"/>
  <c r="G493" i="1" s="1"/>
  <c r="G494" i="1" s="1"/>
  <c r="G495" i="1" s="1"/>
  <c r="G496" i="1" s="1"/>
  <c r="G497" i="1" s="1"/>
  <c r="G498" i="1" s="1"/>
  <c r="G499" i="1" s="1"/>
  <c r="G500" i="1" s="1"/>
  <c r="G501" i="1" s="1"/>
  <c r="G502" i="1" s="1"/>
  <c r="G503" i="1" s="1"/>
  <c r="G504" i="1" s="1"/>
  <c r="G505" i="1" s="1"/>
  <c r="G506" i="1" s="1"/>
  <c r="G507" i="1" s="1"/>
  <c r="G508" i="1" s="1"/>
  <c r="G509" i="1" s="1"/>
  <c r="G510" i="1" s="1"/>
  <c r="G511" i="1" s="1"/>
  <c r="G512" i="1" s="1"/>
  <c r="G513" i="1" s="1"/>
  <c r="G514" i="1" s="1"/>
  <c r="G515" i="1" s="1"/>
  <c r="G516" i="1" s="1"/>
  <c r="G517" i="1" s="1"/>
  <c r="G518" i="1" s="1"/>
  <c r="G519" i="1" s="1"/>
  <c r="G520" i="1" s="1"/>
  <c r="G521" i="1" s="1"/>
  <c r="G522" i="1" s="1"/>
  <c r="G523" i="1" s="1"/>
  <c r="G524" i="1" s="1"/>
  <c r="G525" i="1" s="1"/>
  <c r="G526" i="1" s="1"/>
  <c r="G527" i="1" s="1"/>
  <c r="G528" i="1" s="1"/>
  <c r="G529" i="1" s="1"/>
  <c r="G530" i="1" s="1"/>
  <c r="G531" i="1" s="1"/>
  <c r="G532" i="1" s="1"/>
  <c r="G533" i="1" s="1"/>
  <c r="G534" i="1" s="1"/>
  <c r="G535" i="1" s="1"/>
  <c r="G536" i="1" s="1"/>
  <c r="G537" i="1" s="1"/>
  <c r="G538" i="1" s="1"/>
  <c r="G539" i="1" s="1"/>
  <c r="G540" i="1" s="1"/>
  <c r="G541" i="1" s="1"/>
  <c r="G542" i="1" s="1"/>
  <c r="G543" i="1" s="1"/>
  <c r="G544" i="1" s="1"/>
  <c r="G545" i="1" s="1"/>
  <c r="G546" i="1" s="1"/>
  <c r="G547" i="1" s="1"/>
  <c r="G548" i="1" s="1"/>
  <c r="G549" i="1" s="1"/>
  <c r="G550" i="1" s="1"/>
  <c r="G551" i="1" s="1"/>
  <c r="G552" i="1" s="1"/>
  <c r="G553" i="1" s="1"/>
  <c r="G554" i="1" s="1"/>
  <c r="G555" i="1" s="1"/>
  <c r="G556" i="1" s="1"/>
  <c r="G557" i="1" s="1"/>
  <c r="G558" i="1" s="1"/>
  <c r="G559" i="1" s="1"/>
  <c r="G560" i="1" s="1"/>
  <c r="G561" i="1" s="1"/>
  <c r="G562" i="1" s="1"/>
  <c r="G563" i="1" s="1"/>
  <c r="G564" i="1" s="1"/>
  <c r="G565" i="1" s="1"/>
  <c r="G566" i="1" s="1"/>
  <c r="G567" i="1" s="1"/>
  <c r="G568" i="1" s="1"/>
  <c r="G569" i="1" s="1"/>
  <c r="G570" i="1" s="1"/>
  <c r="G571" i="1" s="1"/>
  <c r="G572" i="1" s="1"/>
  <c r="G573" i="1" s="1"/>
  <c r="G574" i="1" s="1"/>
  <c r="G575" i="1" s="1"/>
  <c r="G576" i="1" s="1"/>
  <c r="G577" i="1" s="1"/>
  <c r="G578" i="1" s="1"/>
  <c r="G579" i="1" s="1"/>
  <c r="G580" i="1" s="1"/>
  <c r="G581" i="1" s="1"/>
  <c r="G582" i="1" s="1"/>
  <c r="G583" i="1" s="1"/>
  <c r="G584" i="1" s="1"/>
  <c r="G585" i="1" s="1"/>
  <c r="G586" i="1" s="1"/>
  <c r="G587" i="1" s="1"/>
  <c r="G588" i="1" s="1"/>
  <c r="G589" i="1" s="1"/>
  <c r="G590" i="1" s="1"/>
  <c r="G591" i="1" s="1"/>
  <c r="G592" i="1" s="1"/>
  <c r="G593" i="1" s="1"/>
  <c r="G594" i="1" s="1"/>
  <c r="G595" i="1" s="1"/>
  <c r="G596" i="1" s="1"/>
  <c r="G597" i="1" s="1"/>
  <c r="G598" i="1" s="1"/>
  <c r="G599" i="1" s="1"/>
  <c r="G600" i="1" s="1"/>
  <c r="G601" i="1" s="1"/>
  <c r="G602" i="1" s="1"/>
  <c r="G603" i="1" s="1"/>
  <c r="G604" i="1" s="1"/>
  <c r="G605" i="1" s="1"/>
  <c r="G606" i="1" s="1"/>
  <c r="G607" i="1" s="1"/>
  <c r="G608" i="1" s="1"/>
  <c r="G609" i="1" s="1"/>
  <c r="G610" i="1" s="1"/>
  <c r="G611" i="1" s="1"/>
  <c r="G612" i="1" s="1"/>
  <c r="G613" i="1" s="1"/>
  <c r="G614" i="1" s="1"/>
  <c r="G615" i="1" s="1"/>
  <c r="G616" i="1" s="1"/>
  <c r="G617" i="1" s="1"/>
  <c r="G618" i="1" s="1"/>
  <c r="G619" i="1" s="1"/>
  <c r="G620" i="1" s="1"/>
  <c r="G621" i="1" s="1"/>
  <c r="G622" i="1" s="1"/>
  <c r="G623" i="1" s="1"/>
  <c r="G624" i="1" s="1"/>
  <c r="G625" i="1" s="1"/>
  <c r="G626" i="1" s="1"/>
  <c r="G627" i="1" s="1"/>
  <c r="G628" i="1" s="1"/>
  <c r="G629" i="1" s="1"/>
  <c r="G630" i="1" s="1"/>
  <c r="G631" i="1" s="1"/>
  <c r="G632" i="1" s="1"/>
  <c r="G633" i="1" s="1"/>
  <c r="G634" i="1" s="1"/>
  <c r="G635" i="1" s="1"/>
  <c r="G636" i="1" s="1"/>
  <c r="G637" i="1" s="1"/>
  <c r="G638" i="1" s="1"/>
  <c r="G639" i="1" s="1"/>
  <c r="G640" i="1" s="1"/>
  <c r="G641" i="1" s="1"/>
  <c r="G642" i="1" s="1"/>
  <c r="G643" i="1" s="1"/>
  <c r="G644" i="1" s="1"/>
  <c r="G645" i="1" s="1"/>
  <c r="G646" i="1" s="1"/>
  <c r="G647" i="1" s="1"/>
  <c r="G648" i="1" s="1"/>
  <c r="G649" i="1" s="1"/>
  <c r="G650" i="1" s="1"/>
  <c r="G651" i="1" s="1"/>
  <c r="G652" i="1" s="1"/>
  <c r="G653" i="1" s="1"/>
  <c r="G654" i="1" s="1"/>
  <c r="G655" i="1" s="1"/>
  <c r="G656" i="1" s="1"/>
  <c r="G657" i="1" s="1"/>
  <c r="G658" i="1" s="1"/>
  <c r="G659" i="1" s="1"/>
  <c r="G660" i="1" s="1"/>
  <c r="G661" i="1" s="1"/>
  <c r="G662" i="1" s="1"/>
  <c r="G663" i="1" s="1"/>
  <c r="G664" i="1" s="1"/>
  <c r="G665" i="1" s="1"/>
  <c r="G666" i="1" s="1"/>
  <c r="G667" i="1" s="1"/>
  <c r="G668" i="1" s="1"/>
  <c r="G669" i="1" s="1"/>
  <c r="G670" i="1" s="1"/>
  <c r="G671" i="1" s="1"/>
  <c r="G672" i="1" s="1"/>
  <c r="G673" i="1" s="1"/>
  <c r="G674" i="1" s="1"/>
  <c r="G675" i="1" s="1"/>
  <c r="G676" i="1" s="1"/>
  <c r="G677" i="1" s="1"/>
  <c r="G678" i="1" s="1"/>
  <c r="G679" i="1" s="1"/>
  <c r="G680" i="1" s="1"/>
  <c r="G681" i="1" s="1"/>
  <c r="G682" i="1" s="1"/>
  <c r="G683" i="1" s="1"/>
  <c r="G684" i="1" s="1"/>
  <c r="G685" i="1" s="1"/>
  <c r="G686" i="1" s="1"/>
  <c r="G687" i="1" s="1"/>
  <c r="G688" i="1" s="1"/>
  <c r="G689" i="1" s="1"/>
  <c r="G690" i="1" s="1"/>
  <c r="G691" i="1" s="1"/>
  <c r="G692" i="1" s="1"/>
  <c r="G693" i="1" s="1"/>
  <c r="G694" i="1" s="1"/>
  <c r="G695" i="1" s="1"/>
  <c r="G696" i="1" s="1"/>
  <c r="G697" i="1" s="1"/>
  <c r="G698" i="1" s="1"/>
  <c r="G699" i="1" s="1"/>
  <c r="G700" i="1" s="1"/>
  <c r="G701" i="1" s="1"/>
  <c r="G702" i="1" s="1"/>
  <c r="G703" i="1" s="1"/>
  <c r="G704" i="1" s="1"/>
  <c r="G705" i="1" s="1"/>
  <c r="G706" i="1" s="1"/>
  <c r="G707" i="1" s="1"/>
  <c r="G708" i="1" s="1"/>
  <c r="G709" i="1" s="1"/>
  <c r="G710" i="1" s="1"/>
  <c r="G711" i="1" s="1"/>
  <c r="G712" i="1" s="1"/>
  <c r="G713" i="1" s="1"/>
  <c r="G714" i="1" s="1"/>
  <c r="G715" i="1" s="1"/>
  <c r="G716" i="1" s="1"/>
  <c r="G717" i="1" s="1"/>
  <c r="G718" i="1" s="1"/>
  <c r="G719" i="1" s="1"/>
  <c r="G720" i="1" s="1"/>
  <c r="G721" i="1" s="1"/>
  <c r="G722" i="1" s="1"/>
  <c r="G723" i="1" s="1"/>
  <c r="G724" i="1" s="1"/>
  <c r="G725" i="1" s="1"/>
  <c r="G13" i="1"/>
  <c r="F754" i="1" l="1"/>
  <c r="H754" i="1"/>
  <c r="D755" i="1"/>
  <c r="H748" i="1"/>
  <c r="E754" i="1"/>
  <c r="E755" i="1" s="1"/>
</calcChain>
</file>

<file path=xl/sharedStrings.xml><?xml version="1.0" encoding="utf-8"?>
<sst xmlns="http://schemas.openxmlformats.org/spreadsheetml/2006/main" count="944" uniqueCount="416">
  <si>
    <t>MINISTERIO DE INDUSTRIA COMERCIO Y MIPYMES</t>
  </si>
  <si>
    <t>INSTITUTO DOMINICANO PARA LA CALIDAD</t>
  </si>
  <si>
    <t>CREADO MEDIANTE LA LEY 166-12</t>
  </si>
  <si>
    <t xml:space="preserve">RELACION DE  INGRESOS Y EGRESOS </t>
  </si>
  <si>
    <t>AL 31 DE DICIEMBRE 2025</t>
  </si>
  <si>
    <t>VALOR EN RD$</t>
  </si>
  <si>
    <t>RNC:430128317</t>
  </si>
  <si>
    <t>BALANCE INICIAL RD$</t>
  </si>
  <si>
    <t>FECHA</t>
  </si>
  <si>
    <t>No.Lib/CK/Transf.</t>
  </si>
  <si>
    <t>DESCRIPCION</t>
  </si>
  <si>
    <t>INGRESOS DEBITO</t>
  </si>
  <si>
    <t>EGRESOS CREDITO</t>
  </si>
  <si>
    <t xml:space="preserve">INGRESO RECIBIDO POR SERVICIOS </t>
  </si>
  <si>
    <t>DDC-1085-2025</t>
  </si>
  <si>
    <t>CTL GROUPPAGO ENSAYO MUESTRA DE CEMENTO CORRESPONDIENTE AL CLIENTE ARGOS DOMINICANA, SEGÚN PROFORMA NO.2025-73 Y NCF:B1700000150, VER ANEXOS.</t>
  </si>
  <si>
    <t>LIB. 3512-1 ORD. 678002</t>
  </si>
  <si>
    <t>COMPANIA DOMINICANA DE TELEFONOS C POR APAGO SERVICIOS TELEFÓNICOS UTILIZADOS POR ESTE INDOCAL, CORRESPONDIENTE AL 27 DE NOVIEMBRE DEL 2025, SEGÚN FACTURA NO. 205 NCF: E450000096257. VER ANEXOS. F-100</t>
  </si>
  <si>
    <t>Ventas De Normas Dominicanas, De Otros Documentos Normativos Y De Normas Internacionales</t>
  </si>
  <si>
    <t>INGRESO RECIBIDO DEL MICM F-100</t>
  </si>
  <si>
    <t>LIB.3395  ORD.66534</t>
  </si>
  <si>
    <t>INDOCAL  PAGO REGALIA PASCUAL PERSONAL SEGURIDAD F-102</t>
  </si>
  <si>
    <t>LIB.3417  ORD.665532</t>
  </si>
  <si>
    <t>INDOCAL  PAGO REGALIZA PASCUAL PERSONAL TEMPORAL F-100</t>
  </si>
  <si>
    <t>LIB.3366  ORD.665529</t>
  </si>
  <si>
    <t>INDOCAL  PAGOREGALIA PASCUAL PERSONAL FIJO F-100</t>
  </si>
  <si>
    <t>LIB. 3355  ORD.665528</t>
  </si>
  <si>
    <t>INDOCAL PAGO REGALIA PASCAUL PERSONAL FIJO F-100</t>
  </si>
  <si>
    <t>LIB.3353  ORD.665527</t>
  </si>
  <si>
    <t>INDOCAL PAGO REGALIA PASCUAL PERSONAL TEMPORAL F-100</t>
  </si>
  <si>
    <t>LIB.3351  ORD.665526</t>
  </si>
  <si>
    <t>INDCAL PAGO REGALIA PASCUAL PRES TRAMITE DE PERNSION ACT F-100</t>
  </si>
  <si>
    <t>LIB.3421  ORD.665530</t>
  </si>
  <si>
    <t>INDOCAL PAGO REGALIA PASCUAL PERSONAL TEMPORAL F-102</t>
  </si>
  <si>
    <t>LIB.3419  ORD.665533</t>
  </si>
  <si>
    <t>INDOCAL  PAGO REGALIA PASCUAL PERSONAL MILITAR F-102</t>
  </si>
  <si>
    <t>LIB.3413  ORD.665531</t>
  </si>
  <si>
    <t>LIB.3339  ORD.666582</t>
  </si>
  <si>
    <t>TECHBOX  PAGO COMPRA DE 4 EQUIPO NVR Y 16 CAMARA DE SEGURIDAD  NCF:B1500000204  F-102</t>
  </si>
  <si>
    <t>LIB.3312  ORD. 666585</t>
  </si>
  <si>
    <t>PLANETA AZUL PAGO COMPRA CIENTO VEINTITRES BOTELLONES DE AGUA  NCF:E45000002093, E450000020556  F-102</t>
  </si>
  <si>
    <t>LIB.3303   ORD.666581</t>
  </si>
  <si>
    <t>FERRETERIA CIMA  PAGO COMPRA DE PINTURAS PARA SER UTILIZADAS EN LAS DIFERENTES AREAS  NCF:E450000000162  F-102</t>
  </si>
  <si>
    <t>LIB.3299   ODR.666579</t>
  </si>
  <si>
    <t>INDUSTRIAS METALICAS  PAGO SERVICIO DE PRUEBA HIDROSTATICAS A LOS CILINDROS DE GLP  NCF:B1500000088  F-102</t>
  </si>
  <si>
    <t>LIB.3297   ORD.666578</t>
  </si>
  <si>
    <t>DIPSA COMPRA DE TICKEST DE COMBUSTIBLE  NCF:E450000006782  F-102</t>
  </si>
  <si>
    <t>LIB.3334  ORD.666586</t>
  </si>
  <si>
    <t>LABORATORIOS ORBIS  PAGO COMPRA 117 BOTELLONES DE AGUA  NCF:B1500004817  F-100</t>
  </si>
  <si>
    <t>LIB.3310  ORD.666584</t>
  </si>
  <si>
    <t>KIKI INTERIOR DESIGN  PAGO COMPRA DE CORTINAS TIPO ZEBRA INSTALADAS  NCF:B1500000165  F-100</t>
  </si>
  <si>
    <t>LIB.3307  ORD.666583</t>
  </si>
  <si>
    <t>ORGANISMO DOMINICANO DE ACREDITACION  PAGO SERVICIO DE EVALUACION DE SEGUIMIENTO NCF:B1500000238  F-100</t>
  </si>
  <si>
    <t>LIB.3305  ORD.666587</t>
  </si>
  <si>
    <t>DECORACIONES TACTUK  PAGO COMPRA DE ADORNOS NAVIDEÑOS  NCF:B1500000357  F-100</t>
  </si>
  <si>
    <t>LIB.3302  ORD.666580</t>
  </si>
  <si>
    <t>BIENVENIDO ACOSTA MENDEZ  PAGO DE LOS SERVICIOS DE NOTORIZACION DE DOCUMENTOS NCF:B1500000256  F-100</t>
  </si>
  <si>
    <t>COMISION SIRITE F-102</t>
  </si>
  <si>
    <t>LIB.3482  ORD.668658</t>
  </si>
  <si>
    <t>INDOCAL PAGO VIATICOS REGLAMENTACION TECNICA F-102</t>
  </si>
  <si>
    <t>LIB.3484  ORD.668657</t>
  </si>
  <si>
    <t>INDOCAL  PAGO VIATICOS ADMINISTRATIVO OCTUBRE NOVIEMBRE F-102</t>
  </si>
  <si>
    <t>LIB.3357  ORD.668655</t>
  </si>
  <si>
    <t>PUCMM  PAGO MATRICULACION  NCF:E450000001394  F-100</t>
  </si>
  <si>
    <t>LIB.3361  ORD.668656</t>
  </si>
  <si>
    <t>PUCMM  PAGO MATRICULACION  NCF:E450000001400 F-100</t>
  </si>
  <si>
    <t>LIB.3362  ORD.668659</t>
  </si>
  <si>
    <t>UNIVERSIDAD NACIONAL PEDRO HENRIQUEZ UREÑA  PAGO MATRICULACION  NCF:B15000002569  F-100</t>
  </si>
  <si>
    <t>07G8T7</t>
  </si>
  <si>
    <t>LIB. 3409-1 ORD. 672117</t>
  </si>
  <si>
    <t>LUCEMAS SUPPLY, PAGO COMPRA DE ARTICULOS DECORATIVOS SEGUN FCATURA B15000000302 F-102</t>
  </si>
  <si>
    <t>LIB. 3405-1 ORD. 672118</t>
  </si>
  <si>
    <t>BONCHESITOS, PAGO CONTRATACION DE SERVICIOS DE INTEGRACION INSTITUCIONAL, SEGUN FCATURA B1500000376 F-102</t>
  </si>
  <si>
    <t>LIB. 3400-1 ORD. 672115</t>
  </si>
  <si>
    <t>FRESH FOOD EVENTS &amp; CATERING, PAGO CONTRATACION DE SERVICIOS DE ALMUERZOS Y CENAS SEGUN FACTURA B1500000034 F-102</t>
  </si>
  <si>
    <t>LIB. 3397-1 ORD. 672114</t>
  </si>
  <si>
    <t>SOLUCIONES PARA OFICINAS EXPRESS, PAGON COMPRA DE PRODUCTOS DE COCINAS DESECHABLES SEGUN FACTURA B1500000005 F-102</t>
  </si>
  <si>
    <t>LIB. 3411-1 ORD. 672116</t>
  </si>
  <si>
    <t>FPG ELECTROMECANICA, PAGO CONTRATACION DE SERVICIOS DE MANTENIMIENTOS Y REPARACION DE SISTEMA DE TRANSFERENCIA AUTOMATICA SEGUN FACTURA B1500000563, 564 F-102</t>
  </si>
  <si>
    <t>INGRESO RECIBIDO POR SERVICIOS DE CAPACITACION, SERVICIOS TECNICOS</t>
  </si>
  <si>
    <t>INGRESO RECIBIDO POR SERVICIOS F-100</t>
  </si>
  <si>
    <t>INGRESO RECIBIDO POR SERVICIOS F-102</t>
  </si>
  <si>
    <t>DDC-1216-2025</t>
  </si>
  <si>
    <t>CARDNETPAGO RECARGA DEL SISTEMA ELECTRONICO DE PEAJE PARA LA FLOTILLA VEHICULAR DEL INDOCAL, VER ANEXOS</t>
  </si>
  <si>
    <t>CARDNET, PAGO DUPLICADO RECARGA DEL SISTEMA ELECTRONICO DE PEAJE PARA LA FLOTILLA VEHICULAR DEL INDOCAL, VER ANEXOS</t>
  </si>
  <si>
    <t>DDC-1219-2025</t>
  </si>
  <si>
    <t>MERYCLENYS PROVIDENCIA FELIZ, PAGO REPOSICION DE CAJA CORRESPONDIENTE AL RECIBO NO. 1765-1779, FONDO REPONIBLE</t>
  </si>
  <si>
    <t>LIB. 3506-1 ORD. 674858</t>
  </si>
  <si>
    <t>INSTITUTO DOMINICANO PARA LA CALIDADINDOCAL-PAGO VIATICOS OPERATIVOS TECNICOS DE PRACTICAS DE HIGIENE Y MANUFACTURA EN LA ZONA ESTE Y NORTE OCTUBRE  NOVIEMBRE 2025 F-102</t>
  </si>
  <si>
    <t>LIB. 3687-1 ORD. 691714</t>
  </si>
  <si>
    <t>Edesur Dominicana, S.APAGO SERVICIO SUMINISTRO DE ENERGÍA ELÉCTRICA CONSUMIDA EN LA SEDE DE ESTE INDOCAL, CORRESPONDIENTE AL PERIODO DE FACTURACIÓN 10/10/2025 AL 10/11/2025. NCF: E450000075712. VER ANEXOS. F-100</t>
  </si>
  <si>
    <t>LIB. 3504-1 ORD. 674859</t>
  </si>
  <si>
    <t>BRYMADA, SRL. PAGO COMPRA DE PRODUCTOS Y UTILES VARIOS PARA EL USO DE ESTE INDOCAL SEGUN FAC.B1500000150,B1500000171,B1500000172 F-100</t>
  </si>
  <si>
    <t>DEVOLUCION DE RECURSOS CORRESPONDIENTE ESTACION DE COMBUSTIBLES DUARTE F-102</t>
  </si>
  <si>
    <t>DDC-1238-2025</t>
  </si>
  <si>
    <t>TESORERIA DE LA SEGURIDAD SOCIALPAGO RECARGA CORRESPONDIENTE A NOMINAS DE JULIO PAGADAS EN OCTUBRE 2025, SEGÚN LIBRAMIENTO 2702,2704 Y 2706. VER ANEXOS.</t>
  </si>
  <si>
    <t>02304G</t>
  </si>
  <si>
    <t>DDC-1259-2025</t>
  </si>
  <si>
    <t>DHL DOMINICANAPAGO SERVICIO DE ENVIO DE MUESTRA DE BARRA DE ACERO DEL CLIENTE ECOACERO AL LABORATORIO CTL GROUP SEGÚN FACTURA NCF:E450000000976, VER ANEXOS</t>
  </si>
  <si>
    <t>LIB. 3546-1 ORD. 681220</t>
  </si>
  <si>
    <t>Altice Dominicana, SAPAGO SERVICIO DE FLOTAS, UTILIZADOS POR ESTE INDOCAL, CORRESPONDIENTE AL PERIODO DEL 01 AL 30 DE NOVIEMBRE DE 2025. SEGÚN FACTURA NCF: E450000020468. VER ANEXOS. F-100</t>
  </si>
  <si>
    <t>LIB. 3548-1 ORD. 681221</t>
  </si>
  <si>
    <t>EMPRESA DISTRIBUIDORA DE ELECTRICIDAD DEL ESTE S APAGO SERVICIO DE ENERGÍA ELÉCTRICA, CONSUMIDA EN LOS LABORATORIOS DE METROLOGÍA DEL INDOCAL, CORRESPONDIENTE AL PERIODO DE FACTURACIÓN 18/10/2025 AL 18/11/2025.  NCF: E450000059399 VER ANEXOS. F-100</t>
  </si>
  <si>
    <t>LIB. 3580-1 ORD. 682143</t>
  </si>
  <si>
    <t>INSTITUTO DOMINICANO PARA LA CALIDADINDOCAL - PAGO PRIMA DE TRANSPORTE DICIEMBRE 2025 F-100</t>
  </si>
  <si>
    <t>LIB. 3582-1 ORD. 682144</t>
  </si>
  <si>
    <t>INSTITUTO DOMINICANO PARA LA CALIDADINDOCAL - PAGO PERSONAL TRAMITE DE PENSION DICIEMBRE 2025 F-100</t>
  </si>
  <si>
    <t>COLECTOR CONTRIBUCIONES A LA TESORERIA DE LA SEGURIDAD SOCIAL TSSINDOCAL - PAGO PERSONAL TRAMITE DE PENSION DICIEMBRE 2025 F-100</t>
  </si>
  <si>
    <t>LIB. 3584-1 ORD. 682145</t>
  </si>
  <si>
    <t>INSTITUTO DOMINICANO PARA LA CALIDADINDOCAL - PAGO PERSONAL INTERINATO DICIEMBRE 2025 F-102</t>
  </si>
  <si>
    <t>COLECTOR CONTRIBUCIONES A LA TESORERIA DE LA SEGURIDAD SOCIAL TSSINDOCAL - PAGO PERSONAL INTERINATO DICIEMBRE 2025 F-102</t>
  </si>
  <si>
    <t>LIB. 3586-1 ORD. 682149</t>
  </si>
  <si>
    <t>INSTITUTO DOMINICANO PARA LA CALIDADINDOCAL - PAGO PERSONAL TEMPORAL DICIEMBRE 2025 F-100</t>
  </si>
  <si>
    <t>COLECTOR CONTRIBUCIONES A LA TESORERIA DE LA SEGURIDAD SOCIAL TSSINDOCAL - PAGO PERSONAL TEMPORAL DICIEMBRE 2025 F-100</t>
  </si>
  <si>
    <t>LIB. 3588-1 ORD. 682147</t>
  </si>
  <si>
    <t>INSTITUTO DOMINICANO PARA LA CALIDADINDOCAL - PAGO PERSONAL SEGURIDAD DICIEMBRE 2025 F-102</t>
  </si>
  <si>
    <t>LIB. 3590-1 ORD. 682148</t>
  </si>
  <si>
    <t>INSTITUTO DOMINICANO PARA LA CALIDADINDOCAL - PAGO PERSONAL TEMPORAL DICIEMBRE 2025 F-102</t>
  </si>
  <si>
    <t>COLECTOR CONTRIBUCIONES A LA TESORERIA DE LA SEGURIDAD SOCIAL TSSINDOCAL - PAGO PERSONAL TEMPORAL DICIEMBRE 2025 F-102</t>
  </si>
  <si>
    <t>LIB. 3592-1 ORD. 682146</t>
  </si>
  <si>
    <t>INSTITUTO DOMINICANO PARA LA CALIDADINDOCAL - PAGO PERSONAL FIJO DICIEMBRE 2025 F-100</t>
  </si>
  <si>
    <t>COLECTOR CONTRIBUCIONES A LA TESORERIA DE LA SEGURIDAD SOCIAL TSSINDOCAL - PAGO PERSONAL FIJO DICIEMBRE 2025 F-100</t>
  </si>
  <si>
    <t>LIB. 3641-1 ORD. 681222</t>
  </si>
  <si>
    <t>INSTITUTO DOMINICANO PARA LA CALIDADINDOCAL-PAGO PRESTACIONES LABORALES EX EMPLEADOS 2025 F-100</t>
  </si>
  <si>
    <t>LIB. 3649-1 ORD. 681227</t>
  </si>
  <si>
    <t>INSTITUTO DOMINICANO PARA LA CALIDADINDOCAL- PAGO VACACIONES NO DISFRUTADAS EX EMPLEADO 2024 2025 F-100</t>
  </si>
  <si>
    <t>LIB. 3653-1 ORD. 681224</t>
  </si>
  <si>
    <t>LIB. 3655-1 ORD. 681225</t>
  </si>
  <si>
    <t>INSTITUTO DOMINICANO PARA LA CALIDADINDOCAL-PAGO PRESTACIONES LABORALES EX EMPLEADOS 2025 F-102</t>
  </si>
  <si>
    <t>LIB. 3657-1 ORD. 681226</t>
  </si>
  <si>
    <t>INSTITUTO DOMINICANO PARA LA CALIDADINDOCAL-PAGO VACACIONES NO DISFRUTADAS EX EMPLEADOS 2023 2024 F-102</t>
  </si>
  <si>
    <t>LIB. 3671-1 ORD. 681223</t>
  </si>
  <si>
    <t>INSTITUTO DOMINICANO PARA LA CALIDADPAGO VACACIONES NO DISFRUTADAS EX EMPLEADOS HEREDEROS MARVIN MIESES 24 25 F-100</t>
  </si>
  <si>
    <t>INGRESOS POR DEVOLUCION RECIBIDAS</t>
  </si>
  <si>
    <t>3824</t>
  </si>
  <si>
    <t>INSTITUTO DOMINICANO PARA LA CALIDADINDOCAL-PAGO VIATICOS OPERATIVOS EVALUACION DE BUENAS PRACTICAS DE HIGIENE VIGILANCIA Y VERIFICACION  NOVIEMBRE 2025 F-100</t>
  </si>
  <si>
    <t>LIB. 3525-1 ORD. 684571</t>
  </si>
  <si>
    <t>INSTITUTO DOMINICANO PARA LA CALIDADINDOCAL-PAGO VIATICOS OPERATIVOS TECNICOS DE PRACTICAS DE HIGIENE Y MANUFACTURA EN LA ZONA SUR Y NORTE NOVIEMBRE 2025 F-102</t>
  </si>
  <si>
    <t>LIB. 3560-1 ORD. 684605</t>
  </si>
  <si>
    <t>INSTITUTO DOMINICANO PARA LA CALIDADINDOCAL-PAGO VIATICOS OPERATIVOS VERIFICACION DE SURTIDORES LIQUIDOS EN LA ZONA NORTE NOVIEMBRE 2025 F-102</t>
  </si>
  <si>
    <t>LIB. 3562-1 ORD. 684573</t>
  </si>
  <si>
    <t>LIB. 3574-1 ORD. 684574</t>
  </si>
  <si>
    <t>INSTITUTO DOMINICANO PARA LA CALIDADINDOCAL-PAGO VIATICOS OPERATIVOS VERIFICACION DE BALANZA SURTIDORES LIQUIDOS EN LA ZONA NORTE OCTUBRE 2025 F-102</t>
  </si>
  <si>
    <t>LIB. 3576-1 ORD. 684575</t>
  </si>
  <si>
    <t>INSTITUTO DOMINICANO PARA LA CALIDADINDOCAL-PAGO VIATICOS FUERA DEL PAIS BIRMINGHAM ESTADOS UNIDOS DICIEMBRE 2025 F-102</t>
  </si>
  <si>
    <t>LIB. 3596-1 ORD. 684576</t>
  </si>
  <si>
    <t>JULIO COLON &amp; ASOCIADOS, SRLPAGO SERVICIO DE MANTENIMIENTO Y REPARACION DE AIRES ACONDICIONADOS DE ESTE INDOCAL, SEGÚN FACTURA NCF: B1500000595, B1500000596 Y B1500000606. VER ANEXOS. F-102</t>
  </si>
  <si>
    <t>LIB. 3599-1 ORD. 684577</t>
  </si>
  <si>
    <t>Publi Master, EIRLPAGO COMPRA DE COBERTORES PARA PATRONES VOLUMETRICOS PARA USO DE ESTE INDOCAL, SEGÚN FACTURA B1500000443. VER ANEXOS F-100</t>
  </si>
  <si>
    <t>LIB. 3601-1 ORD. 684578</t>
  </si>
  <si>
    <t>INDUSTRIAS METALICAS CARIBE, SRLPAGO SERVICIOS DE PRUEBAS HIDROSTATICAS A 146 CILINDRO DE GLP DE USO DOMÉSTICOS DE ESTE INDOCAL, CORRESPONDIENTE AL MES DE NOVIEMBRE 2025, SEGÚN FACTURA NCF: E450000000001. VER ANEXOS. F-102</t>
  </si>
  <si>
    <t>LIB. 3603-1 ORD. 684579</t>
  </si>
  <si>
    <t>Bonanza Dominicana, SASPAGO SERVICIO DE MANTENIMIENTO PREVENTIVO Y CORRECTIVO A LAS CAMIONETAS DE ESTE INDOCAL, SEGÚN FACTURA NCF: E450000001097 Y E450000001099. VER ANEXOS. F-100</t>
  </si>
  <si>
    <t>LIB. 3606-1 ORD. 684580</t>
  </si>
  <si>
    <t>Importadora de Productos para oficinas, SA (IMPROFICINAS)PAGO COMPRA MOBILIARIOS DE OFICINA (23 SILLONES EJECUTIVOS), PARA USO DE ESTE INDOCAL, SEGÚN FACTURA NCF: E450000000076. VER ANEXOS. F-102</t>
  </si>
  <si>
    <t>LIB. 3607-1 ORD. 684581</t>
  </si>
  <si>
    <t>JARDIN ILUSIONES S APAGO SERVICIO DE GESTION Y MONTAJE DE EVENTOS PARA EL PREMIO A LA CALIDAD 2025, SEGÚN FACTURA B1500004215. VER ANEXOS F-100</t>
  </si>
  <si>
    <t>LIB. 3609-1 ORD. 684582</t>
  </si>
  <si>
    <t>Centro Automotriz Hermanos Alvarez, SRLPAGO SERVICIO DE MANTENIMIENTO PREVENTIVO Y CORRECTIVO DE LOS UNIDADES VEHICULARES DE ESTE INDOCAL. SEGUN FACTURAS NCFS: B1500000648. VER ANEXOS F-102</t>
  </si>
  <si>
    <t>LIB. 3614-1 ORD. 684583</t>
  </si>
  <si>
    <t>TECHBOX, EIRLPAGO COMPRA DE HIDROLAVADORA Y MANGUERAS PARA USO DE ESTE INDOCAL. SEGUN FACTURA NCF: B1500000210. VER ANEXOS. F-102</t>
  </si>
  <si>
    <t>LIB. 3615-1 ORD. 684584</t>
  </si>
  <si>
    <t>JARDIN ILUSIONES S APAGO COMPRA DE ARREGLOS FLORALES PARA ACTIVIDADES DE ESTE INDOCAL. SEGUN FACTURAS NCF: B1500004150, B1500004174 Y B1500004182. VER ANEXOS. F-100</t>
  </si>
  <si>
    <t>LIB. 3616-1 ORD. 684585</t>
  </si>
  <si>
    <t>Muebles y Equipos para Oficina León Gonzalez, SRLPAGO COMPRA MOBILIARIOS DE OFICINA (1 SILLÓN EJECUTIVO ESPALDA ALTA Y 12 SILLA DE VISITA), PARA USO DE ESTE INDOCAL, SEGÚN FACTURA NCF: E450000000038. VER ANEXOS. F-102</t>
  </si>
  <si>
    <t>LIB. 3622-1 ORD. 684586</t>
  </si>
  <si>
    <t>Planeta Azul, SAPAGO COMPRA DE BOTELLONES DE AGUA PARA CONSUMO DE ESTE INDOCAL. SEGUN FACTURAS NCF: E450000020406 Y E450000021005. VER ANEXOS. F-102</t>
  </si>
  <si>
    <t>LIB. 3623-1 ORD. 684587</t>
  </si>
  <si>
    <t>Magna Motors, SAPAGO SERVICIO DE MANTENIMIENTO PREVENTIVO DE LOS VEHICULOS DE ESTE INDOCAL. SEGUN FACTURAS NCF:  E450000002254 Y E450000002309. VER ANEXOS. F-100</t>
  </si>
  <si>
    <t>LIB. 3625-1 ORD. 684588</t>
  </si>
  <si>
    <t>Fresco del Horno, SRLPAGO COMPRA DE POSTRES FRESCO PARA DIFERENTES ACTIVIDADES DE ESTE INDOCAL. SEGUN FACTURAS NCFS: B1500001094 Y B1500001106. VER ANEXOS. F-102</t>
  </si>
  <si>
    <t>LIB. 3626-1 ORD. 684589</t>
  </si>
  <si>
    <t>HYL, SAPAGO COMPRA DE NEUMATICOS PARA FLOTILLA VEHICULAR DE ESTE INDOCAL. SEGUN FACTURA NCF: E450000000908. VER ANEXOS F-102</t>
  </si>
  <si>
    <t>LIB. 3627-1 ORD. 684590</t>
  </si>
  <si>
    <t>Editora Listin Diario, SAPAGO SERVICIO DE PUBLICACION EN PERIODICO DE LOS ANTEPROYECTOS DE NORMAS DE ESTE INDOCAL. SEGUN FACTURAS NCF:  E450000001618. VER ANEXOS. F-100</t>
  </si>
  <si>
    <t>LIB. 3629-1 ORD. 684591</t>
  </si>
  <si>
    <t>Logomarca, SAPAGO CONTRATACION COFECCION DE PLACAS DE RECONOCIMIENTO PARA EL PERSONAL DESTACADO DE ESTE INDOCAL. SEGUN FACTURAS NCFS: E450000000782. VER ANEXOS. F-102</t>
  </si>
  <si>
    <t>LIB. 3631-1 ORD. 684592</t>
  </si>
  <si>
    <t>Quality Clean Dominicana, SRLPAGO COMPRA DE PAPEL BOND  PARA SER UTILIZADOS POR ESTE INDOCAL, SEGÚN FACTURA B1500000023. VER ANEXOS F-102</t>
  </si>
  <si>
    <t>LIB. 3637-1 ORD. 684593</t>
  </si>
  <si>
    <t>Printeo Room SP, SRLPAGO COMPRA SELLOS AZULES PARA SER UTILIZADOS POR ESTE INDOCAL. SEGUN FACTURAS NCF: B1500000066 Y B1500000067. VER ANEXOS F-100</t>
  </si>
  <si>
    <t>LIB. 3643-1 ORD. 684594</t>
  </si>
  <si>
    <t>INSTITUTO DOMINICANO PARA LA CALIDADINDOCAL-PAGO HORAS EXTRAS NOVIEMBRE 2025 F-100</t>
  </si>
  <si>
    <t>LIB. 3645-1 ORD. 684595</t>
  </si>
  <si>
    <t>INSTITUTO DOMINICANO PARA LA CALIDADINDOCAL-PAGO HORAS EXTRAS JUNIO 2025 F-100</t>
  </si>
  <si>
    <t>LIB. 3647-1 ORD. 684596</t>
  </si>
  <si>
    <t>INSTITUTO DOMINICANO PARA LA CALIDADINDOCAL- PAGO HORAS EXTRAORDINARIAS MAYO 2025 F-100</t>
  </si>
  <si>
    <t>LIB. 3659-12 ORD. 684597</t>
  </si>
  <si>
    <t>INSTITUTO DOMINICANO PARA LA CALIDADINDOCAL-GASTOS DE REPRESENTACION NOVIEMBRE 2025 F-100</t>
  </si>
  <si>
    <t>LIB. 3665-1 ORD. 684599</t>
  </si>
  <si>
    <t>INSTITUTO DOMINICANO PARA LA CALIDADINDOCAL-PAGO HORAS EXTRAS OCTUBRE 2025 F-100</t>
  </si>
  <si>
    <t>LIB. 3667-1 ORD. 684600</t>
  </si>
  <si>
    <t>LIB. 3669-1 ORD. 684601</t>
  </si>
  <si>
    <t>LIB. 3799-1 ORD 684602</t>
  </si>
  <si>
    <t>INSTITUTO DOMINICANO PARA LA CALIDADINDOCAL- PAGO VIATICOS CORRESPONDIENTE AL PERSONAL ADMINISTRATIVO DICIEMBRE 2025 F-100</t>
  </si>
  <si>
    <t>LIB. 3829-1 ORD. 684603</t>
  </si>
  <si>
    <t>INSTITUTO DOMINICANO PARA LA CALIDADINDOCAL-PAGO HORAS EXTRAORDIANARIAS SEPTIEMBRE 2025 F-100</t>
  </si>
  <si>
    <t>LIB. 3831-1 ORD. 684604</t>
  </si>
  <si>
    <t>INSTITUTO DOMINICANO PARA LA CALIDADINDOCAL- PAGO HORAS EXTRAORDINARIAS AGOSTO 2025 F-100</t>
  </si>
  <si>
    <t>LIB. 3833-1 ORD. 684572</t>
  </si>
  <si>
    <t>INSTITUTO DOMINICANO PARA LA CALIDADINDOCAL- PAGO HORAS EXTRAORDINARIAS SEPTIEMBRE 2025 F-100</t>
  </si>
  <si>
    <t>LIB. 3651-1 ORD. 686841</t>
  </si>
  <si>
    <t>OMX Multiservicios, SRLPAGO COMPRA MOBILIARIOS DE OFICINA ( 6 ARCHIVOS METÁLICOS MODULAR PLATEADO DE TRES GAVETAS, CON RUEDAS MED 22" X 17" X 26" CON LLAVE Y CERRADURA), PARA USO DE ESTE INDOCAL SEGÚN FACTURA NCF: B1500000623. VER ANEXOS. F-102</t>
  </si>
  <si>
    <t>LIB. 3661-1 ORD. 686842</t>
  </si>
  <si>
    <t>SAUL REMBERTO CRUZ LOPEZPAGO SERVICIOS DE ALIMENTACIÓN PARA DIFERENTES ACTIVIDADES DE ESTE INDOCAL, SEGÚN FACTURA NCF: B1500000201, VER ANEXOS. F-100</t>
  </si>
  <si>
    <t>LIB. 3663-1 ORD. 686354</t>
  </si>
  <si>
    <t>INSTITUTO DOMINICANO PARA LA CALIDADINDOCAL-PAGO PRESTACIONES LABORALES EX EMPLEADOS 2025 SENTENCIA NO. 0030-02-2024-SSEN-00755 F-100</t>
  </si>
  <si>
    <t>LIB. 3673-1 ORD. 686843</t>
  </si>
  <si>
    <t>CORPORACION DEL ACUEDUCTO Y ALCANTARILLADO DE SANTO DOMINGOPAGO SERVICIO SUMINISTRO DE AGUA DE LA SEDE CENTRAL DE ESTE INDOCAL, CORRESPONDIENTE AL MES DICIEMBRE DEL 2025. NCF: E450000019865. VER ANEXOS. F-100</t>
  </si>
  <si>
    <t>LIB. 3781-1 ORD. 686844</t>
  </si>
  <si>
    <t>INSTITUTO DOMINICANO PARA LA CALIDADINDOCAL-PAGO VIATICOS FUERA DEL PAIS CANADA DICIEMBRE 2025 F-100</t>
  </si>
  <si>
    <t>LIB. 3783-1 ORD. 686845</t>
  </si>
  <si>
    <t>INSTITUTO DOMINICANO PARA LA CALIDADINDOCAL-PAGO VIATICOS DE SURTIDORES DE COMBUSTIBLE ZONA NORTE SEPTIEMBRE OCTUBRE NOVIEMBRE 2025 F-100</t>
  </si>
  <si>
    <t>LIB. 3790-1 ORD. 686852</t>
  </si>
  <si>
    <t>INSTITUTO DOMINICANO PARA LA CALIDADINDOCAL- PAGO VIATICO VISITAS CENTROS EDUCATIVOS Y ZONA NORTE OCTUBRE NOVIEMBRE DICIEMBRE 2025 F-100</t>
  </si>
  <si>
    <t>LIB. 3792-1 ORD. 686847</t>
  </si>
  <si>
    <t>INSTITUTO DOMINICANO PARA LA CALIDADINDOCAL- PAGO VIATICO EVALUACION BUENAS PRACTICAS DE HIGIENE NOVIEMBRE 2025 F-100</t>
  </si>
  <si>
    <t>LIB. 3796-1 ORD. 686848</t>
  </si>
  <si>
    <t>INSTITUTO DOMINICANO PARA LA CALIDADINDOCAL-PAGO VIATICOS DE SUPLIDORES LIQUIDOS ZONA NORTE NOVIEMBRE 2025 F-100</t>
  </si>
  <si>
    <t>LIB. 3802-1 ORD. 686849</t>
  </si>
  <si>
    <t>INSTITUTO DOMINICANO PARA LA CALIDADINDOCAL-PAGO VIATICOS VISITA EDUCATIVA Y ZONA NORTE NOVIEMBRE DICIEMBRE 2025 F-100</t>
  </si>
  <si>
    <t>LIB. 3844-1 ORD. 686850</t>
  </si>
  <si>
    <t>INSTITUTO DOMINICANO PARA LA CALIDADINDOCAL- PAGO COMPENSACIÓN EXTRAORDINARIA ANUAL 2025 F-100</t>
  </si>
  <si>
    <t>LIB. 3825-1 ORD. 686851</t>
  </si>
  <si>
    <t>INSTITUTO DOMINICANO PARA LA CALIDADINDOCAL-PAGO COMPENSACIÓN EXTRAORDINARIA ANUAL 2025 F-102</t>
  </si>
  <si>
    <t>LIB. 3887-1 ORD. 686846</t>
  </si>
  <si>
    <t>INSTITUTO DOMINICANO PARA LA CALIDADINDOCAL-PAGO COMPENSACIÓN EXTRAORDINARIA 2025 F-100</t>
  </si>
  <si>
    <t>REINTEGRO FONDO REPONIBLE</t>
  </si>
  <si>
    <t>LIB. 3636-1 ORD. 691712</t>
  </si>
  <si>
    <t>Wendy's Muebles, SRLPAGO COMPRA DE ELECTRODOMESTICOS PARA USO DE ESTE INDOCAL SEGÚN FACTURA B1500000793.VE ANEXOS. F-102</t>
  </si>
  <si>
    <t>LIB. 3639-1 ORD. 691728</t>
  </si>
  <si>
    <t>Al Cantuttio, SRLPAGO SERVICIO DE ALMUERZO EJECUTIVO PARA SER UTILIZADOS POR ESTE INDOCAL, SEGUN FACTURA B1500000219. VER ANEXOS F-100</t>
  </si>
  <si>
    <t>LIB. 3692-1 ORD. 691715</t>
  </si>
  <si>
    <t>HUMANO SEGUROS S APAGO SEGURO DE SALUD COMPLEMENTARIO DE ARS HUMANO CORRESPONDIENTE DEL 01 AL 31 DE DICIEMBRE DEL 2025. NCF: E450000006510. VER ANEXOS F-100</t>
  </si>
  <si>
    <t>LIB. 3696-1 ORD. 691716</t>
  </si>
  <si>
    <t>Altice Dominicana, SAPAGO SERVICIO DE INTERNET, UTILIZADOS POR ESTE INDOCAL CORRESPONDIENTE AL PERIODO DEL 01 AL 30 DE NOVIEMBRE DE 2025. SEGUN FACTURA NCF: E450000020262.VER ANEXOS F-100.</t>
  </si>
  <si>
    <t>LIB. 3698-1 ORD. 691717</t>
  </si>
  <si>
    <t>AYUNTAMIENTO DEL MUNICIPIO DE SANTIAGOPAGO SERVICIOS DE RECOGIDA DE BASURA EN LA OFICINA DE LA REGIONAL NORTE INDOCAL SANTIAGO, CORRESPONDIENTE AL MES DICIEMBRE 2025. NCF. B1500007755. VER ANEXOS F-100</t>
  </si>
  <si>
    <t>LIB. 3702-1 ORD. 691718</t>
  </si>
  <si>
    <t>EDENORTE DOMINICANA S APAGO ENERGÍA ELÉCTRICA DE LA OFICINA REGIONAL NORTE, INDOCAL SANTIAGO, CORRESPONDIENTE AL PERIODO DE FACTURACIÓN DEL 01/11/2025 AL 01/12/2025. NCF: E450000094172.  VER ANEXOS. F-100</t>
  </si>
  <si>
    <t>LIB. 3703-1 ORD. 691719</t>
  </si>
  <si>
    <t>AYUNTAMIENTO DEL MUNICIPIO DE SANTIAGOPAGO SERVICIOS DE RECOGIDA DE BASURA DEL LABORATORIO DE LA REGIONAL NORTE INDOCAL SANTIAGO, CORRESPONDIENTE AL MES DE DICIEMBRE 2025. NCF. B1500007721. VER ANEXOS F-100</t>
  </si>
  <si>
    <t>LIB. 3706-1 ORD. 691720</t>
  </si>
  <si>
    <t>EDENORTE DOMINICANA S APAGO ENERGÍA ELÉCTRICA DEL LABORATORIO DE LA REGIONAL NORTE INDOCAL SANTIAGO, CORRESPONDIENTE AL PERIODO DE FACTURACIÓN DEL 01/11/2025 AL 01/12/2025. NCF: E450000094212. VER ANEXOS. F-100</t>
  </si>
  <si>
    <t>LIB. 3708-1 ORD. 691721</t>
  </si>
  <si>
    <t>CORPORACION DE ACUEDUCTO Y ALCANTARILLADO DE SANTIAGOPAGO SERVICIO SUMINISTRO DE AGUA DEL EDIFICIO DE LA REGIONAL NORTE INDOCAL SANTIAGO, CORRESPONDIENTE AL PERIODO DE FACTURACIÓN DESDE EL 31 DE OCTUBRE HASTA EL 01 DE DICIEMBRE 2025, SEGÚN FACTURA NCF: B1500042081.  VER ANEXOS. F-100</t>
  </si>
  <si>
    <t>LIB. 3710-1 ORD. 691722</t>
  </si>
  <si>
    <t>AYUNTAMIENTO DEL DISTRITO NACIONALPAGO SERVICIO RECOGIDA DE BASURA DE ESTE INDOCAL, CORRESPONDIENTE AL MES DE DICIEMBRE DEL 2025, SEGUN: B1500068699. VER ANEXOS. F-100</t>
  </si>
  <si>
    <t>LIB. 3715-1 ORD. 691723</t>
  </si>
  <si>
    <t>Vilorio Enterprises, SRLPAGO SERVICIOS DE CAPACITACION CORRESPONDIENTE AL PREMIO A LA CALIDAD 2025 SEGUNDA EDICION, SEGÚN FACTURA B1500000108. VER ANEXOS F-100</t>
  </si>
  <si>
    <t>LIB. 3716-1 ORD. 691724</t>
  </si>
  <si>
    <t>Carlos Jose Severino MartinezPAGO CONTRATACIÓN DE EXPERTO TÉCNICOS Y AUDITORES PARA LOS SERVICIOS DE AUDITORIA DE ESTE INDOCAL, SEGÚN FACTURA NCF:B1500000001, VER ANEXOS. F-100</t>
  </si>
  <si>
    <t>LIB. 3722-1 ORD. 691725</t>
  </si>
  <si>
    <t>SEGURO NACIONAL DE SALUDPAGO SEGURO DE SALUD COMPLEMENTARIO DE ARS SENASA CORRESPONDIENTE DEL 01 AL 31 DE DICIEMBRE DEL 2025. NCF: E450000004708. VER ANEXOS F-100</t>
  </si>
  <si>
    <t>LIB. 3731-1 ORD. 691726</t>
  </si>
  <si>
    <t>JARDIN ILUSIONES S APAGO COMPRA DE ARREGLO FLORAL (RAMO DE 12 ROSAS) PARA CUMPLEAÑOS DE COORDINADORA DE LA DIRECCION GENERAL DE ESTE INDOCAL. SEGUN FACTURA NCF: B1500004240. VER ANEXOS. F-100</t>
  </si>
  <si>
    <t>LIB. 3733-1 ORD. 692019</t>
  </si>
  <si>
    <t>Moto Maritza, SRLPAGO SERVICIO DE MANTENIMIENTO PREVENTIVO Y CORRECTIVO A LAS MOTOCICLETAS DE ESTE INDOCAL, SEGÚN FACTURA NCF: B1500000886. VER ANEXOS. F-100</t>
  </si>
  <si>
    <t>LIB. 3785-1 ORD. 691727</t>
  </si>
  <si>
    <t>INSTITUTO DOMINICANO PARA LA CALIDADINDOCAL-PAGO VIATICOS OPERATIVOS VERIFICACION DE SURTIDORES LIQUIDOS ZONA NORTE OCTUBRE 2025 F-100</t>
  </si>
  <si>
    <t>LIB. 3788-1 ORD. 691713</t>
  </si>
  <si>
    <t>INSTITUTO DOMINICANO PARA LA CALIDADINDOCAL- PAGO VIATICO VERIFICACION DE BALANZA A EMPRESAS VARIAS NOVIEMBRE 2025 F-100</t>
  </si>
  <si>
    <t>LIB. 3686-1 ORD. 696950</t>
  </si>
  <si>
    <t>Almonte Hidalgo &amp; Compañia, SRLPAGO SERVICIO DE LAMINADO DE CRISTAL DE LA FLOTILLA VEHICULAR DE ESTE INDOCAL, SEGUN FATURA B1500000106. VER ANEXOS F-102</t>
  </si>
  <si>
    <t>LIB. 3748-1 ORD. 696953</t>
  </si>
  <si>
    <t>Frecuencia Tres, S.R.L.PAGO SERVICIO DE MAESTRIAS DE CEREMONIA CORRESPONDIENTE AL PREMIO INDOCAL SEGUNDA EDICCION 2025, SEGUN FACTURA B1500000232. VER ANEXOS F-100</t>
  </si>
  <si>
    <t>LIB. 3803-1 ORD. 696952</t>
  </si>
  <si>
    <t>OFICINA DE COORDINACION PRESIDENCIALPAGO COMPLETIVO BOLETO AÉREO POR PARTICIPAR EN LA REUNION PLENARIA DE ISO/IEC JTC 1/SC 42 INTELIGENCIA ARTIFICIAL EN SIDNEY - AUSTRALIA EN EL MES DE OCTUBRE 2025.- F-102</t>
  </si>
  <si>
    <t>LIB. 3809-1 ORD. 696951</t>
  </si>
  <si>
    <t>Fresh Food Events &amp; Catering BY MGSC, EIRLPAGO SERVICIOS DE ALMUERZOS Y CENA PARA EL PERSONAL DE ESTE INDOCAL. SEGUN FACTURA NCF: B1500000037. VER ANEXOS. F-102</t>
  </si>
  <si>
    <t>LIB.3439 ORD.696949</t>
  </si>
  <si>
    <t>LOS HIDALGOS PAGO COMPRA MEDICAMENTO NCF: B1500198285 F-100</t>
  </si>
  <si>
    <t>LIB. 3735-1 ORD. 699865</t>
  </si>
  <si>
    <t>Outsourcing Disruption, SRLPAGO SERVICIOS DE ASESORÍA GENERAL DE GESTION AL INDOCAL, CORRESPONDIENTE AL MES DE DICIEMBRE 2025, SEGUN FACTURA NCF: B1500000186. VER ANEXOS. F-100</t>
  </si>
  <si>
    <t>LIB. 3811-1 ORD. 699867</t>
  </si>
  <si>
    <t>COMPU-OFFICE DOMINICANA, SRLPAGO COMPRA DE TONER DE IMPRESORAS PARA USO DE ESTE INDOCAL. SEGUN FACTURAS NCFS: E450000001108. VER ANEXOS. F-100</t>
  </si>
  <si>
    <t>LIB. 3822-1 ORD. 699866</t>
  </si>
  <si>
    <t>INSTITUTO DOMINICANO PARA LA CALIDADINDOCAL-PAGO VIATICOS OPERATIVOS EVALUACION DE BUENAS PRACTICAS DE HIGIENE VIGILANCIA Y VERIFICACION  DICIEMBRE  2025 F-100</t>
  </si>
  <si>
    <t>LIB. 4020-1 ORD. 698129</t>
  </si>
  <si>
    <t>INSTITUTO DOMINICANO PARA LA CALIDADINDOCAL-PAGO OTRAS GRATIFICACIONES COMO INCENTIVO EXCEPCIONAL 2025 F-102</t>
  </si>
  <si>
    <t>DDC-1384-2025</t>
  </si>
  <si>
    <t>INDOCALPAGO HORAS EXTRAS EN SERVICIOS DE CAPACITACION EN NORMAS ISO AL PERSONAL TECNICO DE ESTE INDOCAL, CORRESPONDIENTE A LOS MESES DE OCTUBRE Y NOVIEMBRE 2025, VER NOMINA</t>
  </si>
  <si>
    <t>LIB. 3746-1 ORD. 702138</t>
  </si>
  <si>
    <t>Manzueta &amp; Peña Group, SRLPAGO CONTRATACIÓN SERVICIOS DE 5 LICENCIAS INFORMÁTICAS ZOOM PRO PARA USO DE LA DIRECCIÓN DE TECNOLOGÍA DE ESTE INDOCAL, SEGÚN FACTURA NCF: B1500000132. VER ANEXOS. F-100</t>
  </si>
  <si>
    <t>LIB. 3804 ORD.704621</t>
  </si>
  <si>
    <t>OFICINA DE COORDINACION PRESIDENCIALPAGO BOLETO AÉREO Y SEGURO DE VIAJE POR PARTICIPAR EN LA REUNION ANUAL DE LA ISO 2025 EN KIGALI - RUANDA EN EL MES DE OCTUBRE 2025.- F-102</t>
  </si>
  <si>
    <t>LIB. 3835-1 ORD. 702139</t>
  </si>
  <si>
    <t>GTG Industrial, SRLPAGO COMPRA DE ALIMENTOS Y BEBIDAS PARA SER UTILIZADOS POR ESTE INDOCAL, SEGÚN FACTURA E450000000104. VER ANEXOS F-102</t>
  </si>
  <si>
    <t>LIB. 3837-1 ORD. 702140</t>
  </si>
  <si>
    <t>Sigma Petroleum Corp, SASPAGO COMPRA DE TICKETS DE COMBUSTIBLE PARA SER UTILIZADO EN LA ASIGNACIONES Y OPERATIVOS TÉCNICOS DIARIOS DE ESTE INDOCAL, SANTO DOMINGO Y SANTIAGO, SEGÚN FACTURA NCF: E450000004464.   VER ANEXOS. F-102</t>
  </si>
  <si>
    <t>LIB. 3873-1 ORD. 702144</t>
  </si>
  <si>
    <t>Federacion Dominicana de Ajedrez, INCPAGO PARTICIPACION DE INDOCAL EN EVENTO DEPORTIVO DE AJEDREZ. SEGUN FACTURAS NCF: B1500000290. VER ANEXOS. F-100</t>
  </si>
  <si>
    <t>LIB. 3875-1 ORD. 702142</t>
  </si>
  <si>
    <t>Moto Maritza, SRLPAGO SERVICIO DE MANTENIMIENTO PREVENTIVO Y CORRECTIVO A LAS MOTOCICLETAS DE ESTE INDOCAL, SEGÚN FACTURA NCF: B1500000890. VER ANEXOS. F-100</t>
  </si>
  <si>
    <t>LIB. 3877-1 ORD. 702143</t>
  </si>
  <si>
    <t>Mercado Media Network, SRLPAGO SERVICIO DE PUBLICIDAD EN REVISTA PARA ESTE INDOCAL. SEGUN FACTURA NCF:  E450000000120. VER ANEXOS. F-100</t>
  </si>
  <si>
    <t>LIB. 3972-1 ORD. 702141</t>
  </si>
  <si>
    <t>INSTITUTO DOMINICANO PARA LA CALIDADINDOCAL - PAGO GASTOS REPRESENTACION DICIEMBRE 2025 F-100</t>
  </si>
  <si>
    <t>COMISION FONDO REPONIBLE</t>
  </si>
  <si>
    <t>INGRESO RECIBIDO PARA ASIGNACION CUOTA DE PAGO F-100</t>
  </si>
  <si>
    <t xml:space="preserve">Comision automatica, SERVICIOS TECNICOS </t>
  </si>
  <si>
    <t>LIB. 3817 ORD. 704622</t>
  </si>
  <si>
    <t>Almacenes Ocean Meat, SRLPAGO COMPRA DE ALIMENTOS Y BEBIDAS PARA DE ESTE INDOCAL. SEGUN FACTURAS NCF: B1500000399. VER ANEXOS. F-102</t>
  </si>
  <si>
    <t>LIB. 3932 ORD.705769</t>
  </si>
  <si>
    <t>INSTITUTO DOMINICANO PARA LA CALIDADINDOCAL - PAGO VIATICOS NOVIEMBRE 2025 F-100</t>
  </si>
  <si>
    <t>LIB. 3934 ORD.705760</t>
  </si>
  <si>
    <t>LIB. 3936 ORD.704624</t>
  </si>
  <si>
    <t>INSTITUTO DOMINICANO PARA LA CALIDADINDOCAL - PAGO VIATICOS DICIEMBRE 2025 F-100</t>
  </si>
  <si>
    <t>LIB. 3826 ORD.704627</t>
  </si>
  <si>
    <t>Planeta Azul, SAPAGO COMPRA DE BOTELLONES DE AGUA PARA CONSUMO DE ESTE INDOCAL. SEGUN FACTURAS NCFS:  E450000020967 Y E450000021272. VER ANEXOS. F-102</t>
  </si>
  <si>
    <t>LIB. 3862 ORD.704626</t>
  </si>
  <si>
    <t>JULIO COLON &amp; ASOCIADOS, SRLPAGO SERVICIOS DE MANTENIMIENTO PREVENTIVO Y CORRECTIVO DE AIRES ACONDICIONADOS DE ESTE INDOCAL. SEGUN FACTURAS NCF: B1500000617, B1500000618 Y B1500000619. VER ANEXOS. F-102</t>
  </si>
  <si>
    <t>LIB. 3860 ORD.704625</t>
  </si>
  <si>
    <t>GTG Industrial, SRLPAGO COMPRA DE PRODUCTOS DE HIGIENE PARA USO DE ESTE INDOCAL, SEGUN FACTURA NCF: E450000000085, VER ANEXOS. F-102</t>
  </si>
  <si>
    <t>LIB. 3947 ORD.710018</t>
  </si>
  <si>
    <t>Provecom Proveedores Comerciales, SRLPAGO COMPRA DE HERRAMIENTAS DE MANO Y UTENSILIOS DE TALLER PARA USA DE ESTE INDOCAL, SEGUN FACTURA B1500000049.VER ANEXOS. F-102</t>
  </si>
  <si>
    <t>LIB. 3953 ORD.705763</t>
  </si>
  <si>
    <t>Dos Puntos de Vista, SRLPAGO SERVICIOS DE PUBLICIDAD INSTITUCIONAL EN MEDIOS DE COMUNICACION NACIONAL PARA ESTE INDOCAL, SEGUN FACTURA E450000000015. VER ANEXOS. F-100</t>
  </si>
  <si>
    <t>LIB. 3961 ORD.705762</t>
  </si>
  <si>
    <t>Sialta, SRLPAGO SERVICIO COLOCACION DE PUBLICIDAD DE 3 CUÑAS EN LOS PROGRAMAS ECONOMIA AL DIA Y COMPARTIENDO VIVENCIAS PARA ESTE INDOCAL, SEGUN FACTURA NCF: B1500000851. VER ANEXOS. F-100</t>
  </si>
  <si>
    <t>LIB. 3965 ORD.710032</t>
  </si>
  <si>
    <t>Value Comunicaciones Integradas, SRLPAGO CONTRATACION DE SERVICIOS DE PUBLICIDAD DE MEDIOS PARA USO DE ESTE INDOCAL. SEGUN FACTURAS NCF:B1500000032. VER ANEXOS. F-100</t>
  </si>
  <si>
    <t>LIB. 3967 ORD.705761</t>
  </si>
  <si>
    <t>Cifre Entertainment, SRLPAGO DE SERVICIOS DE PUBLICIDAD EN MEDIOS CORRESPONDIENTE A LOS MESES OCTUBRE Y NOVIEMBRE 2025 PARA USO POR ESTE INDOCAL. SEGUN FACTURAS NCF: B1500000230. VER ANEXOS. F-100</t>
  </si>
  <si>
    <t>LIB. 4010 ORD.707553</t>
  </si>
  <si>
    <t>RLV Media E.I.R.L.PAGO SERVICIOS DE PUBLICIDAD EN MEDIOS PARA ESTE INDOCAL SEGÚN FACTURA B1500000007. VER ANEXOS F-100</t>
  </si>
  <si>
    <t>LIB. 4012 ORD.707554</t>
  </si>
  <si>
    <t>Brymada SRLPAGO COMPRA DE PAPEL TOALLA CENTER PULL PARA SER UTILIZADAS POR ESTE INDOCAL, SEGUN FACTURA B1500000201. VER ANEXOS. F-100</t>
  </si>
  <si>
    <t>LIB. 3986 ORD.707545</t>
  </si>
  <si>
    <t>BIENVENIDO ACOSTA MENDEZPAGO SERVICIOS DE NOTARIZACION DE DOCUMENTOS LEGALES E INSTITUCIONALES DE ESTE INDOCAL, SEGUN FACTURA NCF: B1500000262,VER ANEXOS. F-100</t>
  </si>
  <si>
    <t>LIB. 3988 ORD.707546</t>
  </si>
  <si>
    <t>BIENVENIDO ACOSTA MENDEZPAGO SERVICIOS DE NOTARIZACION DE DOCUMENTOS LEGALES E INSTITUCIONALES DE ESTE INDOCAL, SEGUN FACTURA NCF:B1500000261, VER ANEXOS. F-100</t>
  </si>
  <si>
    <t>LIB. 3990 ORD.707547</t>
  </si>
  <si>
    <t>COMPU-OFFICE DOMINICANA, SRLPAGO COMPRA DE TONER PARA SER UTILIZADOS POR ESTE INDOCAL SEGUN FACTURA E450000001164,VER ANEXOS. F-100</t>
  </si>
  <si>
    <t>LIB. 3992 ORD.707548</t>
  </si>
  <si>
    <t>TECHBOX, EIRLPAGO COMPRA DE TUBOS LED Y LAMPARAS TIPO PLAFON PARA SER UTILIZADO POR ESTE INDOCAL, SEGUN FACTURA B1500000233.VER ANEXOS. F-100</t>
  </si>
  <si>
    <t>LIB. 3994 ORD.713880</t>
  </si>
  <si>
    <t>Sigma Petroleum Corp, SASPAGO COMPRA DE TICKETS DE COMBUSTIBLE PARA SER UTILIZADO EN LA ASIGNACIONES Y OPERATIVOS TECNICOS DIARIOS DE ESTE INDOCAL, SANTO DOMINGO Y SANTIAGO, SEGUN FACTURAN NCF. E450000004495. VER ANEXOS. F-102</t>
  </si>
  <si>
    <t>LIB. 3996 ORD. 707549</t>
  </si>
  <si>
    <t>JARDIN ILUSIONES S APAGO SERVICIO DE  GESTION Y MONTAJE DE EVENTO PARA EL PREMIO A LA CALIDAD 2025, SEGUN FACTURA B1500004275.VER ANEXOS. F-102</t>
  </si>
  <si>
    <t>LIB. 4000 ORD. 712649</t>
  </si>
  <si>
    <t>Madisa, SRLPAGO SERVICIOS READECUACION DE LOS LABORATORIOS DE METROLOGIA Y LA REGIONAL NORTE DE ESTE INDOCAL, SEGUN FACTURA B1500000016.VER ANEXOS. F-102</t>
  </si>
  <si>
    <t>LIB. 4004 ORD. 707550</t>
  </si>
  <si>
    <t>Negocios Gold Cell E.I.R.LPAGO SERVICIOS DE PUBLICIDAD EN MEDIOS PARA ESTE INDOCAL SEGÚN FACTURA B1500000033. VER ANEXOS F-100</t>
  </si>
  <si>
    <t>LIB. 4007 ORD.707557</t>
  </si>
  <si>
    <t>Extintores del Caribe, SRLPAGO COMPRA DE EXTINTORES DE 20 LB ABC PARA EL USO DE ESTE INDOCAL,SEGUN FACT: E450000000008. VER ANEXOS. F-102</t>
  </si>
  <si>
    <t>LIB. 4008 ORD.707552</t>
  </si>
  <si>
    <t>Printeo Room SP, SRLPAGO COMPRA DE SESENTA MIL, (60,000.00) SELLOS AZULES PARA SER UTILIZDOS PÒR ESTE INDOCAL, SEGUN FACTURA: B1500000074. VER ANEXOS. F-102</t>
  </si>
  <si>
    <t>LIB. 4014 ORD. 707555</t>
  </si>
  <si>
    <t>Arquitectura Radial, SRLPAGO SERVICIOS DE PUBLICIDAD EN MEDIOS PARA ESTE INDOCAL SEGÚN FACTURA B1500000082. VER ANEXOS F-100</t>
  </si>
  <si>
    <t>LIB. 4016 ORD.707556</t>
  </si>
  <si>
    <t>Rebirth Consulting, SRLPAGO POR CONTRATACION  DE SERVICIOS DE FACILITADORES PARA CUBRIR PROGRAMA DE CAPACITACION DE PROYECTO DE GOBIERNO EN CALIDAD ESTE INDOCAL, SEGÚN FACTURA B1500000045. VER ANEXOS F-100</t>
  </si>
  <si>
    <t>LIB. 4060 ORD. 707551</t>
  </si>
  <si>
    <t>INSTITUTO DOMINICANO PARA LA CALIDADINDOCAL-PAGO VIATICOS ADMINISTRATIVOS  NOVIEMBRE Y DICIEMBRE  2025 F-100</t>
  </si>
  <si>
    <t>LIB. 4062 ORD. 710026</t>
  </si>
  <si>
    <t>INSTITUTO DOMINICANO PARA LA CALIDADINDOCAL- PAGO VIATICOS BUENAS PRACTICAS DE HIGIENE NOVIEMBRE DICIEMBRE 2025 F-100</t>
  </si>
  <si>
    <t>LIB. 4064 ORD. 710027</t>
  </si>
  <si>
    <t>INSTITUTO DOMINICANO PARA LA CALIDADINDOCAL- PAGO VIATICOS VERIFICACION BALANZA NOVIEMBRE 2025 F-100</t>
  </si>
  <si>
    <t>LIB. 4045 ORD. 710020</t>
  </si>
  <si>
    <t>PATRICIA PEREZ DIAZPAGO SERVICIOS DE PUBLICIDAD EN MEDIOS PARA USO DE ESTE INDOCAL SEGUN FACTURA NCF: B1500000070. VER ANEXOS F-100</t>
  </si>
  <si>
    <t>LIB. 4047 ORD. 710021</t>
  </si>
  <si>
    <t>LUIS FRANCISCO BRITO JEREZPAGO SERVICIOS DE PUBLICIDAD EN MEDIOS PARA USO DE ESTE INDOCAL, SEGUN FACTURA NCF: B1500000455. VER ANEXOS F-100</t>
  </si>
  <si>
    <t>LIB. 4049 ORD. 710022</t>
  </si>
  <si>
    <t>Brinio Roberto Batista MonteroPAGO SERVICIOS DE PUBLICIDAD EN MEDIOS PARA USO DE ESTE INDOCAL. SEGUN FACTURAS NCF: B1500000171. VER ANEXOS. F-100</t>
  </si>
  <si>
    <t>LIB. 4051 ORD.710023</t>
  </si>
  <si>
    <t>Juan Francisco Féliz SánchezPAGO SERVICIOS DE PUBLICIDAD EN MEDIOS PARA USO DE ESTE INDOCAL, SEGUN FACTURA NCF: B1500000080. VER ANEXOS F-100</t>
  </si>
  <si>
    <t>LIB. 4053 ORD. 710024</t>
  </si>
  <si>
    <t>MAYELIN YESIEL ACOSTA GUZMANPAGO SERVICIOS DE PUBLICIDAD EN MEDIOS PARA USO DE ESTE INDOCAL. SEGUN FACTURAS NCF: B1500000421. VER ANEXOS. F-100</t>
  </si>
  <si>
    <t>LIB. 4056 ORD. 710025</t>
  </si>
  <si>
    <t>COMPANIA DOMINICANA DE TELEFONOS C POR APAGO SERVICIOS TELEFÓNICOS UTILIZADOS POR ESTE INDOCAL, CORRESPONDIENTE AL 27 DE DICIEMBRE DEL 2025, SEGÚN FACTURA NO. 206 NCF: E450000099026 VER ANEXOS. F-100</t>
  </si>
  <si>
    <t>LIB. 4066 ORD. 710028</t>
  </si>
  <si>
    <t>Planeta Azul, SAPAGO COMPRA DE BOTELLONES DE AGUA PARA CONSUMO DE ESTE INDOCAL. SEGUN FACTURA NCF: E450000021514. VER ANEXOS. F-102</t>
  </si>
  <si>
    <t>LIB. 4068 ORD.712052</t>
  </si>
  <si>
    <t>Bonanza Dominicana, SASPAGO SERVICIO MANTENIMIENTO PREVENTIVO DE VEHICULO EN GARANTIA DE ESTE INDOCAL, SEGUN FACTURA NCF: E450000001183. VER ANEXOS F-100</t>
  </si>
  <si>
    <t>LIB. 4072 ORD. 712053</t>
  </si>
  <si>
    <t>Centroxpert STE, SRLPAGO COMPRA DE TONERS PARA IMPRESORAS DE ESTE INDOCAL. SEGUN FACTURA NCF:  E450000000126. VER ANEXOS. F-100</t>
  </si>
  <si>
    <t>LIB. 4074 ORD. 710029</t>
  </si>
  <si>
    <t>KEVEN ISAAC RODRIGUEZ PERALTAPAGO SERVICIO DE PUBLICIDAD EN PROGRAMA DIGITAL PARA ESTE INDOCAL. SEGUN FACTURA NCF:  B1500000021. VER ANEXOS. F-100</t>
  </si>
  <si>
    <t>LIB. 4076 ORD. 710030</t>
  </si>
  <si>
    <t>Portafolio.Do, SRLPAGO COMPRA DE 10 FARDOS DE CAFÉ MOLIDO PARA CONSUMO DE ESTE INDOCAL. SEGUN FACTURA NCF: B1500000139. VER ANEXOS. F-102</t>
  </si>
  <si>
    <t>LIB. 4084 ORD. 712648</t>
  </si>
  <si>
    <t>Portafolio.Do, SRLPAGO COMPRA DE MATERIAL GASTABLE Y UTILES DE ESCRITORIO PARA USO DE ESTE INDOCAL. SEGUN FACTURA NCF: B1500000132. VER ANEXOS F-102</t>
  </si>
  <si>
    <t>LIB. 4086 ORD.710031</t>
  </si>
  <si>
    <t>SUDELKA ALTAGRACIA GARCIA MARTINEZPAGO SERVICIO DE PUBLICIDAD EN PROGRAMA COLUMNA RADIAL PARA ESTE INDOCAL. SEGUN FACTURA NCF:  B1500000235. VER ANEXOS. F-100</t>
  </si>
  <si>
    <t>LIB. 4088 ORD. 712058</t>
  </si>
  <si>
    <t>Alimentary Land JAGD, SRLPAGO COMPRA DE ALIMENTOS Y BEBIDAS PARA USO DE ESTE INDOCAL. SEGUN FACTURA NCF: B1500000206. VER ANEXOS. F-102</t>
  </si>
  <si>
    <t>LIB. 4093 ORD. 712055</t>
  </si>
  <si>
    <t>Edilia Socorro Morales &amp; Asociados, SRLPAGO ANTICIPO CORRESPONDIENTE AL 20% DEL CONTRATO DEL SERVICIO DE AUDITORIA ADMINISTRATIVA Y FINANCIERA PARA ESTE INDOCAL. SEGUN FACTURA NCF: B1500000256. VER ANEXOS. F-100</t>
  </si>
  <si>
    <t>LIB. 4095 ORD. 710019</t>
  </si>
  <si>
    <t>Instituto Dominicano de Arte y Diseño IDAD, SRLPAGO SERVICIO DE CAPACITACION AL PERSONAL DE COMUNICACIONES DE ESTE INDOCAL. SEGUN FACTURA NCF: B1500000182. VER ANEXOS. F-100</t>
  </si>
  <si>
    <t>LIB. 4097 ORD. 712054</t>
  </si>
  <si>
    <t>Rosario  De los Santos ÁlvarezPAGO SERVICIOS DE PUBLICIDAD EN MEDIOS PARA USO DE ESTE INDOCAL. SEGUN FACTURAS NCF: B1500000103. VER ANEXOS. F-100</t>
  </si>
  <si>
    <t xml:space="preserve"> NESTOR JULIO MATOS UREÑA</t>
  </si>
  <si>
    <t xml:space="preserve"> Director General</t>
  </si>
  <si>
    <t>YEVALYN MONTERO</t>
  </si>
  <si>
    <t>MARIA OGANDO</t>
  </si>
  <si>
    <t>Enc. de Contabilidad Interina</t>
  </si>
  <si>
    <t xml:space="preserve">      Directora Financiera Interina</t>
  </si>
  <si>
    <t xml:space="preserve">RESUMEN DE  INGRESOS Y EGRESOS </t>
  </si>
  <si>
    <t>AL 31 DE DICIEMBRE  2025</t>
  </si>
  <si>
    <t>BALANCES POR CUENTA SEGÚN LIBRO DE TESORERIA AL 30/11/2025</t>
  </si>
  <si>
    <t>BALANCE MES ANTERIOR</t>
  </si>
  <si>
    <t xml:space="preserve">TOTAL DE INGRESO </t>
  </si>
  <si>
    <r>
      <rPr>
        <b/>
        <sz val="12"/>
        <rFont val="Calibri"/>
        <family val="2"/>
        <scheme val="minor"/>
      </rPr>
      <t>TOTAL DE GASTOS</t>
    </r>
    <r>
      <rPr>
        <sz val="12"/>
        <rFont val="Calibri"/>
        <family val="2"/>
        <scheme val="minor"/>
      </rPr>
      <t xml:space="preserve"> </t>
    </r>
  </si>
  <si>
    <t>SALDO</t>
  </si>
  <si>
    <t>DISPONIBLE</t>
  </si>
  <si>
    <t>DIFERENCIA</t>
  </si>
  <si>
    <t>SUBCTA DOLARES</t>
  </si>
  <si>
    <t>SUBCTA EURO</t>
  </si>
  <si>
    <t>CUENTA FONDO REPONIBLE INSTITUCIONAL 100</t>
  </si>
  <si>
    <t>SUBCUENTAS  FONDO 100</t>
  </si>
  <si>
    <t>SUBCUENTAS FONDO 102</t>
  </si>
  <si>
    <t>CUENTA DE SERVICIOS TECNICOS</t>
  </si>
  <si>
    <t>Elaborado por:</t>
  </si>
  <si>
    <t xml:space="preserve">Revisado por: </t>
  </si>
  <si>
    <t>NOTA: ESTE RESUMEN CONTEMPLA TODOS LOS INGRESOS Y GASTOS REALIZADO DESDE EL RNC: 430128317 A UN CORTE MENSUAL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</si>
</sst>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dd/mm/yyyy;@"/>
    <numFmt numFmtId="165" formatCode="_-* #,##0.00_-;\-* #,##0.00_-;_-* &quot;-&quot;??_-;_-@_-"/>
    <numFmt numFmtId="166" formatCode="_(* #,##0.000_);_(* \(#,##0.000\);_(* &quot;-&quot;??_);_(@_)"/>
    <numFmt numFmtId="167" formatCode="&quot;RD$&quot;#,##0.00"/>
  </numFmts>
  <fonts count="28">
    <font>
      <sz val="11"/>
      <color theme="1"/>
      <name val="Calibri"/>
      <family val="2"/>
      <scheme val="minor"/>
    </font>
    <font>
      <sz val="11"/>
      <color theme="1"/>
      <name val="Calibri"/>
      <family val="2"/>
      <scheme val="minor"/>
    </font>
    <font>
      <sz val="14"/>
      <color theme="1"/>
      <name val="Calibri"/>
      <family val="2"/>
      <scheme val="minor"/>
    </font>
    <font>
      <sz val="20"/>
      <color theme="1"/>
      <name val="Calibri"/>
      <family val="2"/>
      <scheme val="minor"/>
    </font>
    <font>
      <sz val="12"/>
      <name val="Calibri"/>
      <family val="2"/>
      <scheme val="minor"/>
    </font>
    <font>
      <sz val="20"/>
      <name val="Calibri"/>
      <family val="2"/>
      <scheme val="minor"/>
    </font>
    <font>
      <sz val="14"/>
      <name val="Calibri"/>
      <family val="2"/>
      <scheme val="minor"/>
    </font>
    <font>
      <b/>
      <sz val="20"/>
      <color theme="1"/>
      <name val="Calibri"/>
      <family val="2"/>
      <scheme val="minor"/>
    </font>
    <font>
      <b/>
      <sz val="14"/>
      <color theme="1"/>
      <name val="Calibri"/>
      <family val="2"/>
      <scheme val="minor"/>
    </font>
    <font>
      <b/>
      <sz val="20"/>
      <name val="Calibri"/>
      <family val="2"/>
      <scheme val="minor"/>
    </font>
    <font>
      <b/>
      <sz val="20"/>
      <name val="Arial MT"/>
    </font>
    <font>
      <sz val="20"/>
      <name val="Arial MT"/>
      <family val="2"/>
    </font>
    <font>
      <sz val="20"/>
      <color rgb="FF000000"/>
      <name val="Calibri"/>
      <family val="2"/>
      <scheme val="minor"/>
    </font>
    <font>
      <sz val="20"/>
      <name val="Arial MT"/>
    </font>
    <font>
      <sz val="18"/>
      <color theme="1"/>
      <name val="Calibri"/>
      <family val="2"/>
      <scheme val="minor"/>
    </font>
    <font>
      <sz val="18"/>
      <name val="Arial MT"/>
    </font>
    <font>
      <sz val="18"/>
      <name val="Calibri"/>
      <family val="2"/>
      <scheme val="minor"/>
    </font>
    <font>
      <b/>
      <sz val="22"/>
      <color theme="1"/>
      <name val="Calibri"/>
      <family val="2"/>
      <scheme val="minor"/>
    </font>
    <font>
      <b/>
      <sz val="36"/>
      <color theme="1"/>
      <name val="Calibri"/>
      <family val="2"/>
      <scheme val="minor"/>
    </font>
    <font>
      <b/>
      <sz val="28"/>
      <color theme="1"/>
      <name val="Calibri"/>
      <family val="2"/>
      <scheme val="minor"/>
    </font>
    <font>
      <sz val="14"/>
      <color rgb="FF000000"/>
      <name val="Calibri"/>
      <family val="2"/>
    </font>
    <font>
      <sz val="20"/>
      <color rgb="FF000000"/>
      <name val="Calibri"/>
      <family val="2"/>
    </font>
    <font>
      <sz val="12"/>
      <name val="Calibri"/>
      <family val="2"/>
    </font>
    <font>
      <sz val="20"/>
      <name val="Calibri"/>
      <family val="2"/>
    </font>
    <font>
      <b/>
      <sz val="12"/>
      <name val="Calibri"/>
      <family val="2"/>
      <scheme val="minor"/>
    </font>
    <font>
      <b/>
      <sz val="14"/>
      <name val="Calibri"/>
      <family val="2"/>
      <scheme val="minor"/>
    </font>
    <font>
      <sz val="11"/>
      <name val="Calibri"/>
      <family val="2"/>
      <scheme val="minor"/>
    </font>
    <font>
      <sz val="2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rgb="FFFFFFFF"/>
        <bgColor rgb="FF000000"/>
      </patternFill>
    </fill>
  </fills>
  <borders count="2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s>
  <cellStyleXfs count="2">
    <xf numFmtId="0" fontId="0" fillId="0" borderId="0"/>
    <xf numFmtId="43" fontId="1" fillId="0" borderId="0" applyFont="0" applyFill="0" applyBorder="0" applyAlignment="0" applyProtection="0"/>
  </cellStyleXfs>
  <cellXfs count="174">
    <xf numFmtId="0" fontId="0" fillId="0" borderId="0" xfId="0"/>
    <xf numFmtId="0" fontId="2" fillId="0" borderId="0" xfId="0" applyFont="1" applyAlignment="1">
      <alignment horizontal="left"/>
    </xf>
    <xf numFmtId="0" fontId="2" fillId="0" borderId="0" xfId="0" applyFont="1" applyAlignment="1">
      <alignment horizontal="center"/>
    </xf>
    <xf numFmtId="0" fontId="0" fillId="0" borderId="0" xfId="0" applyAlignment="1">
      <alignment wrapText="1"/>
    </xf>
    <xf numFmtId="43" fontId="0" fillId="0" borderId="0" xfId="1" applyFont="1" applyFill="1"/>
    <xf numFmtId="2" fontId="0" fillId="0" borderId="0" xfId="0" applyNumberFormat="1"/>
    <xf numFmtId="164" fontId="2" fillId="2" borderId="1" xfId="0" applyNumberFormat="1" applyFont="1" applyFill="1" applyBorder="1" applyAlignment="1">
      <alignment horizontal="left"/>
    </xf>
    <xf numFmtId="12" fontId="2" fillId="2" borderId="2" xfId="1" applyNumberFormat="1" applyFont="1" applyFill="1" applyBorder="1" applyAlignment="1">
      <alignment horizontal="center"/>
    </xf>
    <xf numFmtId="0" fontId="3" fillId="0" borderId="2" xfId="0" applyFont="1" applyBorder="1" applyAlignment="1">
      <alignment horizontal="center" wrapText="1"/>
    </xf>
    <xf numFmtId="43" fontId="4" fillId="0" borderId="2" xfId="1" applyFont="1" applyFill="1" applyBorder="1" applyAlignment="1">
      <alignment horizontal="right"/>
    </xf>
    <xf numFmtId="43" fontId="5" fillId="0" borderId="2" xfId="1" applyFont="1" applyFill="1" applyBorder="1" applyAlignment="1">
      <alignment horizontal="right"/>
    </xf>
    <xf numFmtId="43" fontId="5" fillId="0" borderId="3" xfId="1" applyFont="1" applyFill="1" applyBorder="1" applyAlignment="1">
      <alignment horizontal="right"/>
    </xf>
    <xf numFmtId="2" fontId="5" fillId="2" borderId="0" xfId="1" applyNumberFormat="1" applyFont="1" applyFill="1" applyAlignment="1">
      <alignment horizontal="right"/>
    </xf>
    <xf numFmtId="43" fontId="3" fillId="0" borderId="0" xfId="1" applyFont="1" applyFill="1" applyBorder="1" applyAlignment="1">
      <alignment horizontal="center"/>
    </xf>
    <xf numFmtId="14" fontId="6" fillId="2" borderId="4" xfId="0" applyNumberFormat="1" applyFont="1" applyFill="1" applyBorder="1" applyAlignment="1">
      <alignment horizontal="center"/>
    </xf>
    <xf numFmtId="14" fontId="6" fillId="2" borderId="0" xfId="0" applyNumberFormat="1" applyFont="1" applyFill="1" applyAlignment="1">
      <alignment horizontal="center"/>
    </xf>
    <xf numFmtId="14" fontId="6" fillId="0" borderId="0" xfId="0" applyNumberFormat="1" applyFont="1" applyAlignment="1">
      <alignment horizontal="center"/>
    </xf>
    <xf numFmtId="43" fontId="6" fillId="0" borderId="0" xfId="1" applyFont="1" applyFill="1" applyBorder="1" applyAlignment="1">
      <alignment horizontal="center"/>
    </xf>
    <xf numFmtId="14" fontId="6" fillId="0" borderId="5" xfId="0" applyNumberFormat="1" applyFont="1" applyBorder="1" applyAlignment="1">
      <alignment horizontal="center"/>
    </xf>
    <xf numFmtId="2" fontId="6" fillId="2" borderId="0" xfId="0" applyNumberFormat="1" applyFont="1" applyFill="1" applyAlignment="1">
      <alignment horizontal="center"/>
    </xf>
    <xf numFmtId="0" fontId="7" fillId="0" borderId="4" xfId="0" applyFont="1" applyBorder="1" applyAlignment="1">
      <alignment horizontal="center"/>
    </xf>
    <xf numFmtId="0" fontId="7" fillId="0" borderId="0" xfId="0" applyFont="1" applyAlignment="1">
      <alignment horizontal="center"/>
    </xf>
    <xf numFmtId="43" fontId="7" fillId="0" borderId="0" xfId="1" applyFont="1" applyFill="1" applyBorder="1" applyAlignment="1">
      <alignment horizontal="center"/>
    </xf>
    <xf numFmtId="0" fontId="7" fillId="0" borderId="5" xfId="0" applyFont="1" applyBorder="1" applyAlignment="1">
      <alignment horizontal="center"/>
    </xf>
    <xf numFmtId="2" fontId="7" fillId="0" borderId="0" xfId="0" applyNumberFormat="1" applyFont="1" applyAlignment="1">
      <alignment horizontal="center"/>
    </xf>
    <xf numFmtId="0" fontId="7" fillId="0" borderId="0" xfId="0" applyFont="1"/>
    <xf numFmtId="0" fontId="7" fillId="0" borderId="4" xfId="0" applyFont="1" applyBorder="1" applyAlignment="1">
      <alignment horizontal="center" wrapText="1"/>
    </xf>
    <xf numFmtId="0" fontId="7" fillId="0" borderId="0" xfId="0" applyFont="1" applyAlignment="1">
      <alignment horizontal="center" wrapText="1"/>
    </xf>
    <xf numFmtId="43" fontId="7" fillId="0" borderId="0" xfId="1" applyFont="1" applyFill="1" applyBorder="1" applyAlignment="1">
      <alignment horizontal="center" wrapText="1"/>
    </xf>
    <xf numFmtId="0" fontId="7" fillId="0" borderId="5" xfId="0" applyFont="1" applyBorder="1" applyAlignment="1">
      <alignment horizontal="center" wrapText="1"/>
    </xf>
    <xf numFmtId="2" fontId="7" fillId="0" borderId="0" xfId="0" applyNumberFormat="1" applyFont="1" applyAlignment="1">
      <alignment horizontal="center" wrapText="1"/>
    </xf>
    <xf numFmtId="0" fontId="7" fillId="0" borderId="0" xfId="0" applyFont="1" applyAlignment="1">
      <alignment wrapText="1"/>
    </xf>
    <xf numFmtId="0" fontId="7" fillId="0" borderId="6" xfId="0" applyFont="1" applyBorder="1" applyAlignment="1">
      <alignment horizontal="center"/>
    </xf>
    <xf numFmtId="0" fontId="7" fillId="0" borderId="7" xfId="0" applyFont="1" applyBorder="1" applyAlignment="1">
      <alignment horizontal="center"/>
    </xf>
    <xf numFmtId="43" fontId="7" fillId="0" borderId="7" xfId="1" applyFont="1" applyFill="1" applyBorder="1" applyAlignment="1">
      <alignment horizontal="center"/>
    </xf>
    <xf numFmtId="0" fontId="7" fillId="0" borderId="8" xfId="0" applyFont="1" applyBorder="1" applyAlignment="1">
      <alignment horizontal="center"/>
    </xf>
    <xf numFmtId="164" fontId="8" fillId="2" borderId="9" xfId="0" applyNumberFormat="1" applyFont="1" applyFill="1" applyBorder="1" applyAlignment="1">
      <alignment horizontal="left"/>
    </xf>
    <xf numFmtId="12" fontId="8" fillId="2" borderId="10" xfId="1" applyNumberFormat="1" applyFont="1" applyFill="1" applyBorder="1" applyAlignment="1">
      <alignment horizontal="center"/>
    </xf>
    <xf numFmtId="0" fontId="7" fillId="0" borderId="10" xfId="0" applyFont="1" applyBorder="1" applyAlignment="1">
      <alignment horizontal="center" wrapText="1"/>
    </xf>
    <xf numFmtId="43" fontId="4" fillId="0" borderId="10" xfId="1" applyFont="1" applyFill="1" applyBorder="1" applyAlignment="1">
      <alignment horizontal="right"/>
    </xf>
    <xf numFmtId="43" fontId="9" fillId="0" borderId="10" xfId="1" applyFont="1" applyFill="1" applyBorder="1" applyAlignment="1">
      <alignment horizontal="right"/>
    </xf>
    <xf numFmtId="43" fontId="7" fillId="0" borderId="11" xfId="1" applyFont="1" applyFill="1" applyBorder="1" applyAlignment="1">
      <alignment horizontal="center" wrapText="1"/>
    </xf>
    <xf numFmtId="2" fontId="7" fillId="0" borderId="0" xfId="1" applyNumberFormat="1" applyFont="1" applyFill="1" applyBorder="1" applyAlignment="1">
      <alignment horizont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43" fontId="9" fillId="0" borderId="13" xfId="1" applyFont="1" applyFill="1" applyBorder="1" applyAlignment="1">
      <alignment horizontal="center" vertical="center" wrapText="1"/>
    </xf>
    <xf numFmtId="43" fontId="10" fillId="0" borderId="14" xfId="1" applyFont="1" applyFill="1" applyBorder="1" applyAlignment="1">
      <alignment horizontal="center"/>
    </xf>
    <xf numFmtId="2" fontId="10" fillId="3" borderId="0" xfId="1" applyNumberFormat="1" applyFont="1" applyFill="1" applyBorder="1" applyAlignment="1">
      <alignment horizontal="right"/>
    </xf>
    <xf numFmtId="165" fontId="0" fillId="0" borderId="0" xfId="0" applyNumberFormat="1"/>
    <xf numFmtId="14" fontId="5" fillId="0" borderId="12" xfId="0" applyNumberFormat="1" applyFont="1" applyBorder="1" applyAlignment="1">
      <alignment horizontal="center"/>
    </xf>
    <xf numFmtId="12" fontId="5" fillId="0" borderId="13" xfId="0" applyNumberFormat="1" applyFont="1" applyBorder="1" applyAlignment="1">
      <alignment horizontal="center" wrapText="1"/>
    </xf>
    <xf numFmtId="0" fontId="3" fillId="0" borderId="13" xfId="0" applyFont="1" applyBorder="1" applyAlignment="1">
      <alignment horizontal="left" wrapText="1"/>
    </xf>
    <xf numFmtId="43" fontId="11" fillId="0" borderId="13" xfId="1" applyFont="1" applyFill="1" applyBorder="1" applyAlignment="1">
      <alignment horizontal="center"/>
    </xf>
    <xf numFmtId="43" fontId="5" fillId="0" borderId="13" xfId="1" applyFont="1" applyFill="1" applyBorder="1" applyAlignment="1">
      <alignment horizontal="right"/>
    </xf>
    <xf numFmtId="43" fontId="11" fillId="0" borderId="14" xfId="1" applyFont="1" applyFill="1" applyBorder="1" applyAlignment="1">
      <alignment horizontal="center"/>
    </xf>
    <xf numFmtId="165" fontId="11" fillId="2" borderId="0" xfId="1" applyNumberFormat="1" applyFont="1" applyFill="1" applyBorder="1" applyAlignment="1">
      <alignment horizontal="right"/>
    </xf>
    <xf numFmtId="43" fontId="9" fillId="2" borderId="0" xfId="1" quotePrefix="1" applyFont="1" applyFill="1" applyBorder="1" applyAlignment="1">
      <alignment horizontal="right"/>
    </xf>
    <xf numFmtId="43" fontId="9" fillId="0" borderId="0" xfId="1" quotePrefix="1" applyFont="1" applyFill="1" applyBorder="1" applyAlignment="1">
      <alignment horizontal="right"/>
    </xf>
    <xf numFmtId="0" fontId="12" fillId="0" borderId="13" xfId="0" applyFont="1" applyBorder="1" applyAlignment="1">
      <alignment horizontal="left" wrapText="1"/>
    </xf>
    <xf numFmtId="0" fontId="12" fillId="4" borderId="13" xfId="0" applyFont="1" applyFill="1" applyBorder="1" applyAlignment="1">
      <alignment horizontal="left" wrapText="1"/>
    </xf>
    <xf numFmtId="43" fontId="11" fillId="0" borderId="13" xfId="1" applyFont="1" applyFill="1" applyBorder="1" applyAlignment="1">
      <alignment horizontal="right"/>
    </xf>
    <xf numFmtId="4" fontId="13" fillId="0" borderId="13" xfId="0" applyNumberFormat="1" applyFont="1" applyBorder="1" applyAlignment="1">
      <alignment horizontal="right"/>
    </xf>
    <xf numFmtId="4" fontId="11" fillId="0" borderId="13" xfId="0" applyNumberFormat="1" applyFont="1" applyBorder="1" applyAlignment="1">
      <alignment horizontal="right"/>
    </xf>
    <xf numFmtId="0" fontId="0" fillId="0" borderId="13" xfId="0" applyBorder="1"/>
    <xf numFmtId="2" fontId="0" fillId="0" borderId="13" xfId="1" applyNumberFormat="1" applyFont="1" applyFill="1" applyBorder="1" applyAlignment="1">
      <alignment horizontal="center"/>
    </xf>
    <xf numFmtId="12" fontId="3" fillId="2" borderId="13" xfId="0" applyNumberFormat="1" applyFont="1" applyFill="1" applyBorder="1" applyAlignment="1">
      <alignment horizontal="left" wrapText="1"/>
    </xf>
    <xf numFmtId="43" fontId="13" fillId="0" borderId="13" xfId="1" applyFont="1" applyFill="1" applyBorder="1" applyAlignment="1">
      <alignment horizontal="right"/>
    </xf>
    <xf numFmtId="0" fontId="11" fillId="0" borderId="13" xfId="0" applyFont="1" applyBorder="1" applyAlignment="1">
      <alignment horizontal="right"/>
    </xf>
    <xf numFmtId="2" fontId="11" fillId="0" borderId="13" xfId="0" applyNumberFormat="1" applyFont="1" applyBorder="1" applyAlignment="1">
      <alignment horizontal="right"/>
    </xf>
    <xf numFmtId="166" fontId="13" fillId="0" borderId="13" xfId="1" applyNumberFormat="1" applyFont="1" applyFill="1" applyBorder="1" applyAlignment="1">
      <alignment horizontal="right"/>
    </xf>
    <xf numFmtId="12" fontId="3" fillId="0" borderId="13" xfId="0" applyNumberFormat="1" applyFont="1" applyBorder="1" applyAlignment="1">
      <alignment horizontal="left" wrapText="1"/>
    </xf>
    <xf numFmtId="43" fontId="13" fillId="0" borderId="13" xfId="1" applyFont="1" applyFill="1" applyBorder="1" applyAlignment="1">
      <alignment horizontal="right" wrapText="1"/>
    </xf>
    <xf numFmtId="43" fontId="9" fillId="2" borderId="5" xfId="1" quotePrefix="1" applyFont="1" applyFill="1" applyBorder="1" applyAlignment="1">
      <alignment horizontal="right"/>
    </xf>
    <xf numFmtId="12" fontId="3" fillId="2" borderId="13" xfId="0" applyNumberFormat="1" applyFont="1" applyFill="1" applyBorder="1" applyAlignment="1">
      <alignment horizontal="left" vertical="center" wrapText="1"/>
    </xf>
    <xf numFmtId="43" fontId="13" fillId="0" borderId="13" xfId="1" applyFont="1" applyFill="1" applyBorder="1" applyAlignment="1">
      <alignment horizontal="right" vertical="center"/>
    </xf>
    <xf numFmtId="2" fontId="13" fillId="0" borderId="13" xfId="0" applyNumberFormat="1" applyFont="1" applyBorder="1" applyAlignment="1">
      <alignment horizontal="right"/>
    </xf>
    <xf numFmtId="4" fontId="3" fillId="0" borderId="13" xfId="0" applyNumberFormat="1" applyFont="1" applyBorder="1"/>
    <xf numFmtId="12" fontId="5" fillId="0" borderId="13" xfId="0" applyNumberFormat="1" applyFont="1" applyBorder="1" applyAlignment="1">
      <alignment horizontal="left" wrapText="1"/>
    </xf>
    <xf numFmtId="43" fontId="0" fillId="0" borderId="0" xfId="0" applyNumberFormat="1"/>
    <xf numFmtId="12" fontId="3" fillId="0" borderId="13" xfId="0" applyNumberFormat="1" applyFont="1" applyBorder="1" applyAlignment="1">
      <alignment horizontal="left" vertical="center" wrapText="1"/>
    </xf>
    <xf numFmtId="0" fontId="14" fillId="0" borderId="13" xfId="0" applyFont="1" applyBorder="1" applyAlignment="1">
      <alignment horizontal="center" vertical="center"/>
    </xf>
    <xf numFmtId="43" fontId="13" fillId="0" borderId="13" xfId="1" applyFont="1" applyFill="1" applyBorder="1" applyAlignment="1">
      <alignment horizontal="center" vertical="center"/>
    </xf>
    <xf numFmtId="12" fontId="5" fillId="0" borderId="13" xfId="0" applyNumberFormat="1" applyFont="1" applyBorder="1" applyAlignment="1">
      <alignment horizontal="left" vertical="center" wrapText="1"/>
    </xf>
    <xf numFmtId="0" fontId="14" fillId="0" borderId="13" xfId="0" applyFont="1" applyBorder="1" applyAlignment="1">
      <alignment horizontal="right" vertical="center"/>
    </xf>
    <xf numFmtId="43" fontId="15" fillId="0" borderId="13" xfId="1" applyFont="1" applyFill="1" applyBorder="1" applyAlignment="1">
      <alignment horizontal="right" vertical="center"/>
    </xf>
    <xf numFmtId="12" fontId="16" fillId="0" borderId="13" xfId="0" applyNumberFormat="1" applyFont="1" applyBorder="1" applyAlignment="1">
      <alignment horizontal="left" vertical="center" wrapText="1"/>
    </xf>
    <xf numFmtId="164" fontId="3" fillId="0" borderId="12" xfId="0" applyNumberFormat="1" applyFont="1" applyBorder="1" applyAlignment="1">
      <alignment horizontal="center"/>
    </xf>
    <xf numFmtId="12" fontId="7" fillId="0" borderId="13" xfId="1" applyNumberFormat="1" applyFont="1" applyFill="1" applyBorder="1" applyAlignment="1">
      <alignment horizontal="center"/>
    </xf>
    <xf numFmtId="0" fontId="3" fillId="0" borderId="13" xfId="0" applyFont="1" applyBorder="1" applyAlignment="1">
      <alignment horizontal="center" wrapText="1"/>
    </xf>
    <xf numFmtId="43" fontId="10" fillId="0" borderId="13" xfId="1" applyFont="1" applyFill="1" applyBorder="1" applyAlignment="1">
      <alignment horizontal="center"/>
    </xf>
    <xf numFmtId="43" fontId="17" fillId="0" borderId="14" xfId="1" applyFont="1" applyFill="1" applyBorder="1" applyAlignment="1">
      <alignment horizontal="center"/>
    </xf>
    <xf numFmtId="2" fontId="7" fillId="0" borderId="0" xfId="1" applyNumberFormat="1" applyFont="1" applyFill="1" applyBorder="1" applyAlignment="1">
      <alignment horizontal="center"/>
    </xf>
    <xf numFmtId="164" fontId="3" fillId="0" borderId="4" xfId="0" applyNumberFormat="1" applyFont="1" applyBorder="1" applyAlignment="1">
      <alignment horizontal="center"/>
    </xf>
    <xf numFmtId="12" fontId="7" fillId="0" borderId="0" xfId="1" applyNumberFormat="1" applyFont="1" applyFill="1" applyBorder="1" applyAlignment="1">
      <alignment horizontal="center"/>
    </xf>
    <xf numFmtId="0" fontId="3" fillId="0" borderId="0" xfId="0" applyFont="1" applyAlignment="1">
      <alignment horizontal="center" wrapText="1"/>
    </xf>
    <xf numFmtId="43" fontId="4" fillId="0" borderId="0" xfId="1" applyFont="1" applyFill="1" applyBorder="1" applyAlignment="1">
      <alignment horizontal="right"/>
    </xf>
    <xf numFmtId="43" fontId="5" fillId="0" borderId="0" xfId="1" applyFont="1" applyFill="1" applyBorder="1" applyAlignment="1">
      <alignment horizontal="right"/>
    </xf>
    <xf numFmtId="43" fontId="7" fillId="0" borderId="5" xfId="1" applyFont="1" applyFill="1" applyBorder="1" applyAlignment="1">
      <alignment horizontal="center"/>
    </xf>
    <xf numFmtId="0" fontId="18" fillId="0" borderId="4" xfId="0" applyFont="1" applyBorder="1" applyAlignment="1">
      <alignment horizontal="center"/>
    </xf>
    <xf numFmtId="0" fontId="18" fillId="0" borderId="0" xfId="0" applyFont="1" applyAlignment="1">
      <alignment horizontal="center"/>
    </xf>
    <xf numFmtId="43" fontId="18" fillId="0" borderId="0" xfId="1" applyFont="1" applyFill="1" applyBorder="1" applyAlignment="1">
      <alignment horizontal="center"/>
    </xf>
    <xf numFmtId="0" fontId="18" fillId="0" borderId="5" xfId="0" applyFont="1" applyBorder="1" applyAlignment="1">
      <alignment horizontal="center"/>
    </xf>
    <xf numFmtId="2" fontId="18" fillId="0" borderId="0" xfId="0" applyNumberFormat="1" applyFont="1" applyAlignment="1">
      <alignment horizontal="center"/>
    </xf>
    <xf numFmtId="12" fontId="3" fillId="0" borderId="0" xfId="1" applyNumberFormat="1" applyFont="1" applyFill="1" applyBorder="1" applyAlignment="1">
      <alignment horizontal="center" wrapText="1"/>
    </xf>
    <xf numFmtId="43" fontId="3" fillId="0" borderId="5" xfId="1" applyFont="1" applyFill="1" applyBorder="1" applyAlignment="1">
      <alignment horizontal="center"/>
    </xf>
    <xf numFmtId="2" fontId="3" fillId="0" borderId="0" xfId="1" applyNumberFormat="1" applyFont="1" applyFill="1" applyBorder="1" applyAlignment="1">
      <alignment horizontal="center"/>
    </xf>
    <xf numFmtId="0" fontId="19" fillId="0" borderId="15" xfId="0" applyFont="1" applyBorder="1" applyAlignment="1">
      <alignment horizontal="center"/>
    </xf>
    <xf numFmtId="0" fontId="19" fillId="0" borderId="16" xfId="0" applyFont="1" applyBorder="1" applyAlignment="1">
      <alignment horizontal="center"/>
    </xf>
    <xf numFmtId="0" fontId="3" fillId="0" borderId="16" xfId="0" applyFont="1" applyBorder="1" applyAlignment="1">
      <alignment horizontal="center" wrapText="1"/>
    </xf>
    <xf numFmtId="43" fontId="4" fillId="0" borderId="16" xfId="1" applyFont="1" applyFill="1" applyBorder="1" applyAlignment="1">
      <alignment horizontal="right"/>
    </xf>
    <xf numFmtId="43" fontId="19" fillId="0" borderId="16" xfId="1" applyFont="1" applyFill="1" applyBorder="1" applyAlignment="1">
      <alignment horizontal="center" wrapText="1"/>
    </xf>
    <xf numFmtId="0" fontId="19" fillId="0" borderId="17" xfId="0" applyFont="1" applyBorder="1" applyAlignment="1">
      <alignment horizontal="center" wrapText="1"/>
    </xf>
    <xf numFmtId="2" fontId="19" fillId="0" borderId="0" xfId="0" applyNumberFormat="1" applyFont="1" applyAlignment="1">
      <alignment horizontal="center" wrapText="1"/>
    </xf>
    <xf numFmtId="14" fontId="5" fillId="3" borderId="0" xfId="0" applyNumberFormat="1" applyFont="1" applyFill="1" applyAlignment="1">
      <alignment horizontal="center"/>
    </xf>
    <xf numFmtId="0" fontId="2" fillId="2" borderId="0" xfId="0" applyFont="1" applyFill="1" applyAlignment="1">
      <alignment horizontal="center"/>
    </xf>
    <xf numFmtId="0" fontId="12" fillId="0" borderId="0" xfId="0" applyFont="1" applyAlignment="1">
      <alignment horizontal="center" vertical="center" wrapText="1"/>
    </xf>
    <xf numFmtId="43" fontId="10" fillId="0" borderId="0" xfId="1" applyFont="1" applyFill="1" applyBorder="1" applyAlignment="1">
      <alignment horizontal="right"/>
    </xf>
    <xf numFmtId="43" fontId="9" fillId="0" borderId="0" xfId="1" applyFont="1" applyFill="1" applyBorder="1" applyAlignment="1">
      <alignment horizontal="center" wrapText="1"/>
    </xf>
    <xf numFmtId="2" fontId="9" fillId="2" borderId="0" xfId="1" applyNumberFormat="1" applyFont="1" applyFill="1" applyBorder="1" applyAlignment="1">
      <alignment horizontal="center" wrapText="1"/>
    </xf>
    <xf numFmtId="14" fontId="20" fillId="2" borderId="0" xfId="0" applyNumberFormat="1" applyFont="1" applyFill="1" applyAlignment="1">
      <alignment horizontal="center"/>
    </xf>
    <xf numFmtId="12" fontId="20" fillId="2" borderId="0" xfId="0" applyNumberFormat="1" applyFont="1" applyFill="1" applyAlignment="1">
      <alignment horizontal="center"/>
    </xf>
    <xf numFmtId="14" fontId="21" fillId="0" borderId="0" xfId="0" applyNumberFormat="1" applyFont="1" applyAlignment="1">
      <alignment horizontal="center" wrapText="1"/>
    </xf>
    <xf numFmtId="43" fontId="22" fillId="0" borderId="0" xfId="1" applyFont="1" applyFill="1" applyAlignment="1">
      <alignment horizontal="right"/>
    </xf>
    <xf numFmtId="43" fontId="23" fillId="0" borderId="0" xfId="1" applyFont="1" applyFill="1" applyAlignment="1">
      <alignment horizontal="right"/>
    </xf>
    <xf numFmtId="2" fontId="23" fillId="2" borderId="0" xfId="1" applyNumberFormat="1" applyFont="1" applyFill="1" applyAlignment="1">
      <alignment horizontal="right"/>
    </xf>
    <xf numFmtId="43" fontId="21" fillId="0" borderId="0" xfId="1" applyFont="1" applyBorder="1" applyAlignment="1">
      <alignment horizontal="left"/>
    </xf>
    <xf numFmtId="43" fontId="7" fillId="0" borderId="0" xfId="1" applyFont="1" applyFill="1" applyAlignment="1">
      <alignment horizontal="center" wrapText="1"/>
    </xf>
    <xf numFmtId="0" fontId="8" fillId="2" borderId="0" xfId="0" applyFont="1" applyFill="1" applyAlignment="1">
      <alignment horizontal="center" wrapText="1"/>
    </xf>
    <xf numFmtId="12" fontId="8" fillId="2" borderId="0" xfId="0" applyNumberFormat="1" applyFont="1" applyFill="1" applyAlignment="1">
      <alignment horizontal="center" wrapText="1"/>
    </xf>
    <xf numFmtId="0" fontId="7" fillId="0" borderId="0" xfId="0" applyFont="1" applyAlignment="1">
      <alignment horizontal="center" wrapText="1"/>
    </xf>
    <xf numFmtId="43" fontId="4" fillId="0" borderId="0" xfId="1" applyFont="1" applyFill="1" applyBorder="1" applyAlignment="1">
      <alignment horizontal="right" wrapText="1"/>
    </xf>
    <xf numFmtId="43" fontId="9" fillId="0" borderId="0" xfId="1" applyFont="1" applyFill="1" applyBorder="1" applyAlignment="1">
      <alignment horizontal="right" wrapText="1"/>
    </xf>
    <xf numFmtId="2" fontId="9" fillId="2" borderId="0" xfId="1" applyNumberFormat="1" applyFont="1" applyFill="1" applyBorder="1" applyAlignment="1">
      <alignment horizontal="right" wrapText="1"/>
    </xf>
    <xf numFmtId="43" fontId="7" fillId="2" borderId="0" xfId="1" applyFont="1" applyFill="1" applyBorder="1" applyAlignment="1">
      <alignment horizontal="center" wrapText="1"/>
    </xf>
    <xf numFmtId="164" fontId="8" fillId="2" borderId="18" xfId="0" applyNumberFormat="1" applyFont="1" applyFill="1" applyBorder="1" applyAlignment="1">
      <alignment horizontal="center" vertical="center" wrapText="1"/>
    </xf>
    <xf numFmtId="164" fontId="8" fillId="0" borderId="18" xfId="0" applyNumberFormat="1" applyFont="1" applyBorder="1" applyAlignment="1">
      <alignment horizontal="center" vertical="center" wrapText="1"/>
    </xf>
    <xf numFmtId="43" fontId="8" fillId="0" borderId="18" xfId="1" applyFont="1" applyFill="1" applyBorder="1" applyAlignment="1">
      <alignment horizontal="center" vertical="center" wrapText="1"/>
    </xf>
    <xf numFmtId="164" fontId="25" fillId="0" borderId="18" xfId="0" applyNumberFormat="1" applyFont="1" applyBorder="1" applyAlignment="1">
      <alignment horizontal="center" wrapText="1"/>
    </xf>
    <xf numFmtId="43" fontId="13" fillId="0" borderId="18" xfId="1" applyFont="1" applyFill="1" applyBorder="1" applyAlignment="1">
      <alignment horizontal="center"/>
    </xf>
    <xf numFmtId="4" fontId="13" fillId="0" borderId="18" xfId="0" applyNumberFormat="1" applyFont="1" applyBorder="1" applyAlignment="1">
      <alignment horizontal="center" wrapText="1"/>
    </xf>
    <xf numFmtId="4" fontId="13" fillId="0" borderId="17" xfId="0" applyNumberFormat="1" applyFont="1" applyBorder="1" applyAlignment="1">
      <alignment horizontal="center"/>
    </xf>
    <xf numFmtId="4" fontId="13" fillId="0" borderId="18" xfId="0" applyNumberFormat="1" applyFont="1" applyBorder="1" applyAlignment="1">
      <alignment horizontal="center"/>
    </xf>
    <xf numFmtId="0" fontId="26" fillId="2" borderId="0" xfId="0" applyFont="1" applyFill="1"/>
    <xf numFmtId="4" fontId="13" fillId="0" borderId="18" xfId="0" applyNumberFormat="1" applyFont="1" applyBorder="1" applyAlignment="1">
      <alignment wrapText="1"/>
    </xf>
    <xf numFmtId="0" fontId="26" fillId="0" borderId="0" xfId="0" applyFont="1"/>
    <xf numFmtId="4" fontId="26" fillId="0" borderId="0" xfId="0" applyNumberFormat="1" applyFont="1"/>
    <xf numFmtId="164" fontId="6" fillId="2" borderId="18" xfId="0" applyNumberFormat="1" applyFont="1" applyFill="1" applyBorder="1" applyAlignment="1">
      <alignment horizontal="center" wrapText="1" shrinkToFit="1"/>
    </xf>
    <xf numFmtId="4" fontId="10" fillId="3" borderId="19" xfId="0" applyNumberFormat="1" applyFont="1" applyFill="1" applyBorder="1" applyAlignment="1">
      <alignment horizontal="center"/>
    </xf>
    <xf numFmtId="4" fontId="10" fillId="0" borderId="19" xfId="0" applyNumberFormat="1" applyFont="1" applyBorder="1" applyAlignment="1">
      <alignment horizontal="center" wrapText="1"/>
    </xf>
    <xf numFmtId="4" fontId="10" fillId="0" borderId="18" xfId="0" applyNumberFormat="1" applyFont="1" applyBorder="1" applyAlignment="1">
      <alignment horizontal="center"/>
    </xf>
    <xf numFmtId="43" fontId="10" fillId="0" borderId="18" xfId="1" applyFont="1" applyFill="1" applyBorder="1" applyAlignment="1">
      <alignment horizontal="center"/>
    </xf>
    <xf numFmtId="4" fontId="10" fillId="0" borderId="20" xfId="0" applyNumberFormat="1" applyFont="1" applyBorder="1" applyAlignment="1">
      <alignment horizontal="center"/>
    </xf>
    <xf numFmtId="4" fontId="10" fillId="3" borderId="18" xfId="0" applyNumberFormat="1" applyFont="1" applyFill="1" applyBorder="1" applyAlignment="1">
      <alignment horizontal="center"/>
    </xf>
    <xf numFmtId="164" fontId="6" fillId="2" borderId="0" xfId="0" applyNumberFormat="1" applyFont="1" applyFill="1" applyAlignment="1">
      <alignment horizontal="center" wrapText="1" shrinkToFit="1"/>
    </xf>
    <xf numFmtId="43" fontId="25" fillId="2" borderId="0" xfId="1" applyFont="1" applyFill="1" applyBorder="1" applyAlignment="1">
      <alignment horizontal="center" wrapText="1"/>
    </xf>
    <xf numFmtId="164" fontId="2" fillId="2" borderId="0" xfId="0" applyNumberFormat="1" applyFont="1" applyFill="1"/>
    <xf numFmtId="12" fontId="2" fillId="2" borderId="0" xfId="1" applyNumberFormat="1" applyFont="1" applyFill="1" applyAlignment="1"/>
    <xf numFmtId="167" fontId="9" fillId="0" borderId="0" xfId="0" applyNumberFormat="1" applyFont="1" applyAlignment="1">
      <alignment horizontal="center" wrapText="1"/>
    </xf>
    <xf numFmtId="43" fontId="5" fillId="0" borderId="0" xfId="1" applyFont="1" applyFill="1" applyAlignment="1">
      <alignment horizontal="right"/>
    </xf>
    <xf numFmtId="164" fontId="2" fillId="2" borderId="0" xfId="0" applyNumberFormat="1" applyFont="1" applyFill="1" applyAlignment="1">
      <alignment horizontal="center"/>
    </xf>
    <xf numFmtId="12" fontId="2" fillId="2" borderId="0" xfId="1" applyNumberFormat="1" applyFont="1" applyFill="1" applyAlignment="1">
      <alignment horizontal="center"/>
    </xf>
    <xf numFmtId="4" fontId="13" fillId="0" borderId="0" xfId="0" applyNumberFormat="1" applyFont="1" applyAlignment="1">
      <alignment horizontal="center" wrapText="1"/>
    </xf>
    <xf numFmtId="43" fontId="4" fillId="0" borderId="0" xfId="1" applyFont="1" applyFill="1" applyAlignment="1">
      <alignment horizontal="right"/>
    </xf>
    <xf numFmtId="164" fontId="8" fillId="2" borderId="7" xfId="1" applyNumberFormat="1" applyFont="1" applyFill="1" applyBorder="1" applyAlignment="1">
      <alignment horizontal="center"/>
    </xf>
    <xf numFmtId="43" fontId="27" fillId="0" borderId="0" xfId="1" applyFont="1" applyFill="1" applyAlignment="1">
      <alignment horizontal="center" wrapText="1"/>
    </xf>
    <xf numFmtId="43" fontId="9" fillId="0" borderId="0" xfId="1" applyFont="1" applyFill="1" applyAlignment="1">
      <alignment horizontal="right"/>
    </xf>
    <xf numFmtId="0" fontId="7" fillId="0" borderId="21" xfId="0" applyFont="1" applyBorder="1" applyAlignment="1">
      <alignment horizontal="center"/>
    </xf>
    <xf numFmtId="43" fontId="3" fillId="0" borderId="0" xfId="0" applyNumberFormat="1" applyFont="1" applyAlignment="1">
      <alignment horizontal="center" wrapText="1"/>
    </xf>
    <xf numFmtId="43" fontId="7" fillId="0" borderId="21" xfId="1" applyFont="1" applyFill="1" applyBorder="1" applyAlignment="1">
      <alignment horizontal="center"/>
    </xf>
    <xf numFmtId="12" fontId="2" fillId="2" borderId="0" xfId="1" applyNumberFormat="1" applyFont="1" applyFill="1" applyBorder="1" applyAlignment="1">
      <alignment horizontal="center"/>
    </xf>
    <xf numFmtId="0" fontId="3" fillId="0" borderId="0" xfId="0" applyFont="1" applyAlignment="1">
      <alignment horizontal="center"/>
    </xf>
    <xf numFmtId="164" fontId="9" fillId="2" borderId="0" xfId="0" applyNumberFormat="1" applyFont="1" applyFill="1" applyAlignment="1">
      <alignment horizontal="left" wrapText="1" shrinkToFit="1"/>
    </xf>
    <xf numFmtId="164" fontId="9" fillId="0" borderId="0" xfId="0" applyNumberFormat="1" applyFont="1" applyAlignment="1">
      <alignment horizontal="left" wrapText="1" shrinkToFit="1"/>
    </xf>
    <xf numFmtId="43" fontId="9" fillId="0" borderId="0" xfId="1" applyFont="1" applyFill="1" applyAlignment="1">
      <alignment horizontal="left" wrapText="1" shrinkToFit="1"/>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jpeg"/><Relationship Id="rId1" Type="http://schemas.openxmlformats.org/officeDocument/2006/relationships/hyperlink" Target="http://es.wikipedia.org/wiki/Escudo_de_la_Rep%C3%BAblica_Dominicana" TargetMode="External"/></Relationships>
</file>

<file path=xl/drawings/drawing1.xml><?xml version="1.0" encoding="utf-8"?>
<xdr:wsDr xmlns:xdr="http://schemas.openxmlformats.org/drawingml/2006/spreadsheetDrawing" xmlns:a="http://schemas.openxmlformats.org/drawingml/2006/main">
  <xdr:oneCellAnchor>
    <xdr:from>
      <xdr:col>1</xdr:col>
      <xdr:colOff>190500</xdr:colOff>
      <xdr:row>1</xdr:row>
      <xdr:rowOff>261940</xdr:rowOff>
    </xdr:from>
    <xdr:ext cx="2705100" cy="2253394"/>
    <xdr:pic>
      <xdr:nvPicPr>
        <xdr:cNvPr id="2" name="irc_ilrp_i" descr="https://encrypted-tbn3.gstatic.com/images?q=tbn:ANd9GcTUimHI2VI0YhVB0qIvj0gUM4AjjNL0i8TDffATlh4o7Sq3ZUz5Jg">
          <a:hlinkClick xmlns:r="http://schemas.openxmlformats.org/officeDocument/2006/relationships" r:id="rId1"/>
          <a:extLst>
            <a:ext uri="{FF2B5EF4-FFF2-40B4-BE49-F238E27FC236}">
              <a16:creationId xmlns:a16="http://schemas.microsoft.com/office/drawing/2014/main" id="{F5576038-8AFE-44BB-8CF8-A3227FE493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2500" y="509590"/>
          <a:ext cx="2705100" cy="2253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5</xdr:col>
      <xdr:colOff>1990725</xdr:colOff>
      <xdr:row>2</xdr:row>
      <xdr:rowOff>133350</xdr:rowOff>
    </xdr:from>
    <xdr:ext cx="2457450" cy="1885950"/>
    <xdr:pic>
      <xdr:nvPicPr>
        <xdr:cNvPr id="3" name="3 Imagen" descr="C:\Users\pchavez\AppData\Local\Microsoft\Windows\Temporary Internet Files\Content.Outlook\AP5840X9\Logo INDOCAL.jpg">
          <a:extLst>
            <a:ext uri="{FF2B5EF4-FFF2-40B4-BE49-F238E27FC236}">
              <a16:creationId xmlns:a16="http://schemas.microsoft.com/office/drawing/2014/main" id="{6EC99D8E-F876-4852-9267-DE6A66F06044}"/>
            </a:ext>
            <a:ext uri="{147F2762-F138-4A5C-976F-8EAC2B608ADB}">
              <a16:predDERef xmlns:a16="http://schemas.microsoft.com/office/drawing/2014/main" pred="{7F487557-9F16-4836-8944-580CA4427B3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963775" y="714375"/>
          <a:ext cx="2457450" cy="1885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1636044</xdr:colOff>
      <xdr:row>736</xdr:row>
      <xdr:rowOff>76200</xdr:rowOff>
    </xdr:from>
    <xdr:ext cx="2618456" cy="1562100"/>
    <xdr:pic>
      <xdr:nvPicPr>
        <xdr:cNvPr id="4" name="3 Imagen" descr="C:\Users\pchavez\AppData\Local\Microsoft\Windows\Temporary Internet Files\Content.Outlook\AP5840X9\Logo INDOCAL.jpg">
          <a:extLst>
            <a:ext uri="{FF2B5EF4-FFF2-40B4-BE49-F238E27FC236}">
              <a16:creationId xmlns:a16="http://schemas.microsoft.com/office/drawing/2014/main" id="{81A9F72E-451F-42F5-A88A-0DD0C6841A72}"/>
            </a:ext>
            <a:ext uri="{147F2762-F138-4A5C-976F-8EAC2B608ADB}">
              <a16:predDERef xmlns:a16="http://schemas.microsoft.com/office/drawing/2014/main" pred="{5DD027DE-549F-4C56-A8BA-6DA76711D53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761744" y="554555025"/>
          <a:ext cx="2618456"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538162</xdr:colOff>
      <xdr:row>736</xdr:row>
      <xdr:rowOff>0</xdr:rowOff>
    </xdr:from>
    <xdr:ext cx="3197225" cy="1978025"/>
    <xdr:pic>
      <xdr:nvPicPr>
        <xdr:cNvPr id="5" name="irc_ilrp_i" descr="https://encrypted-tbn3.gstatic.com/images?q=tbn:ANd9GcTUimHI2VI0YhVB0qIvj0gUM4AjjNL0i8TDffATlh4o7Sq3ZUz5Jg">
          <a:hlinkClick xmlns:r="http://schemas.openxmlformats.org/officeDocument/2006/relationships" r:id="rId1"/>
          <a:extLst>
            <a:ext uri="{FF2B5EF4-FFF2-40B4-BE49-F238E27FC236}">
              <a16:creationId xmlns:a16="http://schemas.microsoft.com/office/drawing/2014/main" id="{1CAF569C-1921-4E1E-8CBB-CAC5B01481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0162" y="554478825"/>
          <a:ext cx="3197225" cy="1978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FD659-26F2-4708-85F8-02833A98B350}">
  <sheetPr>
    <pageSetUpPr fitToPage="1"/>
  </sheetPr>
  <dimension ref="B1:P762"/>
  <sheetViews>
    <sheetView tabSelected="1" topLeftCell="A725" zoomScale="50" zoomScaleNormal="50" workbookViewId="0">
      <selection activeCell="B2" sqref="B2:G734"/>
    </sheetView>
  </sheetViews>
  <sheetFormatPr baseColWidth="10" defaultColWidth="11.42578125" defaultRowHeight="15"/>
  <cols>
    <col min="2" max="2" width="28.42578125" customWidth="1"/>
    <col min="3" max="3" width="40.85546875" customWidth="1"/>
    <col min="4" max="4" width="81.85546875" customWidth="1"/>
    <col min="5" max="5" width="32" customWidth="1"/>
    <col min="6" max="6" width="32.28515625" bestFit="1" customWidth="1"/>
    <col min="7" max="7" width="45.42578125" customWidth="1"/>
    <col min="8" max="8" width="24.85546875" customWidth="1"/>
    <col min="9" max="9" width="13.140625" customWidth="1"/>
    <col min="10" max="10" width="26.140625" bestFit="1" customWidth="1"/>
  </cols>
  <sheetData>
    <row r="1" spans="2:15" ht="19.5" thickBot="1">
      <c r="B1" s="1"/>
      <c r="C1" s="2"/>
      <c r="D1" s="3"/>
      <c r="F1" s="4"/>
      <c r="H1" s="5"/>
    </row>
    <row r="2" spans="2:15" ht="26.25">
      <c r="B2" s="6"/>
      <c r="C2" s="7"/>
      <c r="D2" s="8"/>
      <c r="E2" s="9"/>
      <c r="F2" s="10"/>
      <c r="G2" s="11"/>
      <c r="H2" s="12"/>
      <c r="I2" s="13"/>
      <c r="J2" s="13"/>
      <c r="K2" s="13"/>
      <c r="L2" s="13"/>
      <c r="M2" s="13"/>
      <c r="N2" s="13"/>
      <c r="O2" s="13"/>
    </row>
    <row r="3" spans="2:15" ht="26.25">
      <c r="B3" s="14"/>
      <c r="C3" s="15"/>
      <c r="D3" s="16"/>
      <c r="E3" s="16"/>
      <c r="F3" s="17"/>
      <c r="G3" s="18"/>
      <c r="H3" s="19"/>
      <c r="I3" s="13"/>
      <c r="J3" s="13"/>
      <c r="K3" s="13"/>
      <c r="L3" s="13"/>
      <c r="M3" s="13"/>
      <c r="N3" s="13"/>
      <c r="O3" s="13"/>
    </row>
    <row r="4" spans="2:15" ht="26.25">
      <c r="B4" s="20" t="s">
        <v>0</v>
      </c>
      <c r="C4" s="21"/>
      <c r="D4" s="21"/>
      <c r="E4" s="21"/>
      <c r="F4" s="22"/>
      <c r="G4" s="23"/>
      <c r="H4" s="24"/>
      <c r="I4" s="25"/>
      <c r="J4" s="25"/>
      <c r="K4" s="25"/>
      <c r="L4" s="25"/>
      <c r="M4" s="25"/>
      <c r="N4" s="25"/>
      <c r="O4" s="25"/>
    </row>
    <row r="5" spans="2:15" ht="26.25">
      <c r="B5" s="26" t="s">
        <v>1</v>
      </c>
      <c r="C5" s="27"/>
      <c r="D5" s="27"/>
      <c r="E5" s="27"/>
      <c r="F5" s="28"/>
      <c r="G5" s="29"/>
      <c r="H5" s="30"/>
      <c r="I5" s="31"/>
      <c r="J5" s="31"/>
      <c r="K5" s="31"/>
      <c r="L5" s="31"/>
      <c r="M5" s="31"/>
      <c r="N5" s="31"/>
      <c r="O5" s="31"/>
    </row>
    <row r="6" spans="2:15" ht="26.25">
      <c r="B6" s="20" t="s">
        <v>2</v>
      </c>
      <c r="C6" s="21"/>
      <c r="D6" s="21"/>
      <c r="E6" s="21"/>
      <c r="F6" s="22"/>
      <c r="G6" s="23"/>
      <c r="H6" s="24"/>
      <c r="I6" s="25"/>
      <c r="J6" s="25"/>
      <c r="K6" s="25"/>
      <c r="L6" s="25"/>
      <c r="M6" s="25"/>
      <c r="N6" s="25"/>
      <c r="O6" s="25"/>
    </row>
    <row r="7" spans="2:15" ht="26.25">
      <c r="B7" s="20" t="s">
        <v>3</v>
      </c>
      <c r="C7" s="21"/>
      <c r="D7" s="21"/>
      <c r="E7" s="21"/>
      <c r="F7" s="22"/>
      <c r="G7" s="23"/>
      <c r="H7" s="24"/>
      <c r="I7" s="25"/>
      <c r="J7" s="25"/>
      <c r="K7" s="25"/>
      <c r="L7" s="25"/>
      <c r="M7" s="25"/>
      <c r="N7" s="25"/>
      <c r="O7" s="25"/>
    </row>
    <row r="8" spans="2:15" ht="26.25">
      <c r="B8" s="20" t="s">
        <v>4</v>
      </c>
      <c r="C8" s="21"/>
      <c r="D8" s="21"/>
      <c r="E8" s="21"/>
      <c r="F8" s="22"/>
      <c r="G8" s="23"/>
      <c r="H8" s="24"/>
      <c r="I8" s="25"/>
      <c r="J8" s="25"/>
      <c r="K8" s="25"/>
      <c r="L8" s="25"/>
      <c r="M8" s="25"/>
      <c r="N8" s="25"/>
      <c r="O8" s="25"/>
    </row>
    <row r="9" spans="2:15" ht="26.25">
      <c r="B9" s="20" t="s">
        <v>5</v>
      </c>
      <c r="C9" s="21"/>
      <c r="D9" s="21"/>
      <c r="E9" s="21"/>
      <c r="F9" s="22"/>
      <c r="G9" s="23"/>
      <c r="H9" s="24"/>
      <c r="I9" s="25"/>
      <c r="J9" s="25"/>
      <c r="K9" s="25"/>
      <c r="L9" s="25"/>
      <c r="M9" s="25"/>
      <c r="N9" s="25"/>
      <c r="O9" s="25"/>
    </row>
    <row r="10" spans="2:15" ht="26.25">
      <c r="B10" s="32" t="s">
        <v>6</v>
      </c>
      <c r="C10" s="33"/>
      <c r="D10" s="33"/>
      <c r="E10" s="33"/>
      <c r="F10" s="34"/>
      <c r="G10" s="35"/>
      <c r="H10" s="24"/>
      <c r="I10" s="25"/>
      <c r="J10" s="25"/>
      <c r="K10" s="25"/>
      <c r="L10" s="25"/>
      <c r="M10" s="25"/>
      <c r="N10" s="25"/>
      <c r="O10" s="25"/>
    </row>
    <row r="11" spans="2:15" ht="26.25">
      <c r="B11" s="36"/>
      <c r="C11" s="37"/>
      <c r="D11" s="38"/>
      <c r="E11" s="39"/>
      <c r="F11" s="40"/>
      <c r="G11" s="41" t="s">
        <v>7</v>
      </c>
      <c r="H11" s="42"/>
    </row>
    <row r="12" spans="2:15" ht="40.5" customHeight="1">
      <c r="B12" s="43" t="s">
        <v>8</v>
      </c>
      <c r="C12" s="44" t="s">
        <v>9</v>
      </c>
      <c r="D12" s="44" t="s">
        <v>10</v>
      </c>
      <c r="E12" s="44" t="s">
        <v>11</v>
      </c>
      <c r="F12" s="45" t="s">
        <v>12</v>
      </c>
      <c r="G12" s="46">
        <v>125634007.73999999</v>
      </c>
      <c r="H12" s="47"/>
      <c r="I12" s="48"/>
    </row>
    <row r="13" spans="2:15" ht="51" customHeight="1">
      <c r="B13" s="49">
        <v>45992</v>
      </c>
      <c r="C13" s="50">
        <v>452400470188</v>
      </c>
      <c r="D13" s="51" t="s">
        <v>13</v>
      </c>
      <c r="E13" s="52">
        <v>170720</v>
      </c>
      <c r="F13" s="53"/>
      <c r="G13" s="54">
        <f>+G12+E13-F13</f>
        <v>125804727.73999999</v>
      </c>
      <c r="H13" s="55"/>
      <c r="I13" s="56"/>
      <c r="J13" s="56"/>
      <c r="K13" s="56"/>
      <c r="L13" s="56"/>
      <c r="M13" s="56"/>
      <c r="N13" s="56"/>
      <c r="O13" s="56"/>
    </row>
    <row r="14" spans="2:15" ht="51" customHeight="1">
      <c r="B14" s="49">
        <v>45992</v>
      </c>
      <c r="C14" s="50">
        <v>412217785</v>
      </c>
      <c r="D14" s="51" t="s">
        <v>13</v>
      </c>
      <c r="E14" s="52">
        <v>8400</v>
      </c>
      <c r="F14" s="53"/>
      <c r="G14" s="54">
        <f t="shared" ref="G14:G77" si="0">+G13+E14-F14</f>
        <v>125813127.73999999</v>
      </c>
      <c r="H14" s="55"/>
      <c r="I14" s="56"/>
      <c r="J14" s="56"/>
      <c r="K14" s="56"/>
      <c r="L14" s="56"/>
      <c r="M14" s="56"/>
      <c r="N14" s="56"/>
      <c r="O14" s="56"/>
    </row>
    <row r="15" spans="2:15" ht="51" customHeight="1">
      <c r="B15" s="49">
        <v>45992</v>
      </c>
      <c r="C15" s="50">
        <v>500010116</v>
      </c>
      <c r="D15" s="51" t="s">
        <v>13</v>
      </c>
      <c r="E15" s="52">
        <v>8000.84</v>
      </c>
      <c r="F15" s="53"/>
      <c r="G15" s="54">
        <f t="shared" si="0"/>
        <v>125821128.58</v>
      </c>
      <c r="H15" s="55"/>
      <c r="I15" s="56"/>
      <c r="J15" s="56"/>
      <c r="K15" s="56"/>
      <c r="L15" s="56"/>
      <c r="M15" s="56"/>
      <c r="N15" s="56"/>
      <c r="O15" s="56"/>
    </row>
    <row r="16" spans="2:15" ht="51" customHeight="1">
      <c r="B16" s="49">
        <v>45992</v>
      </c>
      <c r="C16" s="50">
        <v>412238738</v>
      </c>
      <c r="D16" s="51" t="s">
        <v>13</v>
      </c>
      <c r="E16" s="52">
        <v>3600</v>
      </c>
      <c r="F16" s="53"/>
      <c r="G16" s="54">
        <f t="shared" si="0"/>
        <v>125824728.58</v>
      </c>
      <c r="H16" s="55"/>
      <c r="I16" s="56"/>
      <c r="J16" s="56"/>
      <c r="K16" s="56"/>
      <c r="L16" s="56"/>
      <c r="M16" s="56"/>
      <c r="N16" s="56"/>
      <c r="O16" s="56"/>
    </row>
    <row r="17" spans="2:15" ht="51" customHeight="1">
      <c r="B17" s="49">
        <v>45992</v>
      </c>
      <c r="C17" s="50">
        <v>412338028</v>
      </c>
      <c r="D17" s="51" t="s">
        <v>13</v>
      </c>
      <c r="E17" s="52">
        <v>5000</v>
      </c>
      <c r="F17" s="53"/>
      <c r="G17" s="54">
        <f t="shared" si="0"/>
        <v>125829728.58</v>
      </c>
      <c r="H17" s="55"/>
      <c r="I17" s="56"/>
      <c r="J17" s="56"/>
      <c r="K17" s="56"/>
      <c r="L17" s="56"/>
      <c r="M17" s="56"/>
      <c r="N17" s="56"/>
      <c r="O17" s="56"/>
    </row>
    <row r="18" spans="2:15" ht="51" customHeight="1">
      <c r="B18" s="49">
        <v>45992</v>
      </c>
      <c r="C18" s="50">
        <v>452400541148</v>
      </c>
      <c r="D18" s="51" t="s">
        <v>13</v>
      </c>
      <c r="E18" s="52">
        <v>2800</v>
      </c>
      <c r="F18" s="53"/>
      <c r="G18" s="54">
        <f t="shared" si="0"/>
        <v>125832528.58</v>
      </c>
      <c r="H18" s="55"/>
      <c r="I18" s="56"/>
      <c r="J18" s="56"/>
      <c r="K18" s="56"/>
      <c r="L18" s="56"/>
      <c r="M18" s="56"/>
      <c r="N18" s="56"/>
      <c r="O18" s="56"/>
    </row>
    <row r="19" spans="2:15" ht="51" customHeight="1">
      <c r="B19" s="49">
        <v>45992</v>
      </c>
      <c r="C19" s="50">
        <v>452400546344</v>
      </c>
      <c r="D19" s="51" t="s">
        <v>13</v>
      </c>
      <c r="E19" s="52">
        <v>2100</v>
      </c>
      <c r="F19" s="53"/>
      <c r="G19" s="54">
        <f t="shared" si="0"/>
        <v>125834628.58</v>
      </c>
      <c r="H19" s="55"/>
      <c r="I19" s="56"/>
      <c r="J19" s="56"/>
      <c r="K19" s="56"/>
      <c r="L19" s="56"/>
      <c r="M19" s="56"/>
      <c r="N19" s="56"/>
      <c r="O19" s="56"/>
    </row>
    <row r="20" spans="2:15" ht="51" customHeight="1">
      <c r="B20" s="49">
        <v>45992</v>
      </c>
      <c r="C20" s="50">
        <v>1500070583</v>
      </c>
      <c r="D20" s="51" t="s">
        <v>13</v>
      </c>
      <c r="E20" s="52">
        <v>8000</v>
      </c>
      <c r="F20" s="53"/>
      <c r="G20" s="54">
        <f t="shared" si="0"/>
        <v>125842628.58</v>
      </c>
      <c r="H20" s="55"/>
      <c r="I20" s="56"/>
      <c r="J20" s="56"/>
      <c r="K20" s="56"/>
      <c r="L20" s="56"/>
      <c r="M20" s="56"/>
      <c r="N20" s="56"/>
      <c r="O20" s="56"/>
    </row>
    <row r="21" spans="2:15" ht="51" customHeight="1">
      <c r="B21" s="49">
        <v>45992</v>
      </c>
      <c r="C21" s="50">
        <v>412369060</v>
      </c>
      <c r="D21" s="51" t="s">
        <v>13</v>
      </c>
      <c r="E21" s="52">
        <v>5600</v>
      </c>
      <c r="F21" s="53"/>
      <c r="G21" s="54">
        <f t="shared" si="0"/>
        <v>125848228.58</v>
      </c>
      <c r="H21" s="55"/>
      <c r="I21" s="56"/>
      <c r="J21" s="56"/>
      <c r="K21" s="56"/>
      <c r="L21" s="56"/>
      <c r="M21" s="56"/>
      <c r="N21" s="56"/>
      <c r="O21" s="56"/>
    </row>
    <row r="22" spans="2:15" ht="51" customHeight="1">
      <c r="B22" s="49">
        <v>45992</v>
      </c>
      <c r="C22" s="50">
        <v>412374700</v>
      </c>
      <c r="D22" s="51" t="s">
        <v>13</v>
      </c>
      <c r="E22" s="52">
        <v>5000</v>
      </c>
      <c r="F22" s="53"/>
      <c r="G22" s="54">
        <f t="shared" si="0"/>
        <v>125853228.58</v>
      </c>
      <c r="H22" s="55"/>
      <c r="I22" s="56"/>
      <c r="J22" s="56"/>
      <c r="K22" s="56"/>
      <c r="L22" s="56"/>
      <c r="M22" s="56"/>
      <c r="N22" s="56"/>
      <c r="O22" s="56"/>
    </row>
    <row r="23" spans="2:15" ht="51" customHeight="1">
      <c r="B23" s="49">
        <v>45992</v>
      </c>
      <c r="C23" s="50">
        <v>452400547382</v>
      </c>
      <c r="D23" s="51" t="s">
        <v>13</v>
      </c>
      <c r="E23" s="52">
        <v>11790</v>
      </c>
      <c r="F23" s="53"/>
      <c r="G23" s="54">
        <f t="shared" si="0"/>
        <v>125865018.58</v>
      </c>
      <c r="H23" s="55"/>
      <c r="I23" s="56"/>
      <c r="J23" s="56"/>
      <c r="K23" s="56"/>
      <c r="L23" s="56"/>
      <c r="M23" s="56"/>
      <c r="N23" s="56"/>
      <c r="O23" s="56"/>
    </row>
    <row r="24" spans="2:15" ht="51" customHeight="1">
      <c r="B24" s="49">
        <v>45992</v>
      </c>
      <c r="C24" s="50">
        <v>452400547420</v>
      </c>
      <c r="D24" s="51" t="s">
        <v>13</v>
      </c>
      <c r="E24" s="52">
        <v>8000</v>
      </c>
      <c r="F24" s="53"/>
      <c r="G24" s="54">
        <f t="shared" si="0"/>
        <v>125873018.58</v>
      </c>
      <c r="H24" s="55"/>
      <c r="I24" s="56"/>
      <c r="J24" s="56"/>
      <c r="K24" s="56"/>
      <c r="L24" s="56"/>
      <c r="M24" s="56"/>
      <c r="N24" s="56"/>
      <c r="O24" s="56"/>
    </row>
    <row r="25" spans="2:15" ht="51" customHeight="1">
      <c r="B25" s="49">
        <v>45992</v>
      </c>
      <c r="C25" s="50">
        <v>240698210</v>
      </c>
      <c r="D25" s="51" t="s">
        <v>13</v>
      </c>
      <c r="E25" s="52">
        <v>825</v>
      </c>
      <c r="F25" s="53"/>
      <c r="G25" s="54">
        <f t="shared" si="0"/>
        <v>125873843.58</v>
      </c>
      <c r="H25" s="55"/>
      <c r="I25" s="56"/>
      <c r="J25" s="56"/>
      <c r="K25" s="56"/>
      <c r="L25" s="56"/>
      <c r="M25" s="56"/>
      <c r="N25" s="56"/>
      <c r="O25" s="56"/>
    </row>
    <row r="26" spans="2:15" ht="51" customHeight="1">
      <c r="B26" s="49">
        <v>45992</v>
      </c>
      <c r="C26" s="50">
        <v>240698361</v>
      </c>
      <c r="D26" s="51" t="s">
        <v>13</v>
      </c>
      <c r="E26" s="52">
        <v>825</v>
      </c>
      <c r="F26" s="53"/>
      <c r="G26" s="54">
        <f t="shared" si="0"/>
        <v>125874668.58</v>
      </c>
      <c r="H26" s="55"/>
      <c r="I26" s="56"/>
      <c r="J26" s="56"/>
      <c r="K26" s="56"/>
      <c r="L26" s="56"/>
      <c r="M26" s="56"/>
      <c r="N26" s="56"/>
      <c r="O26" s="56"/>
    </row>
    <row r="27" spans="2:15" ht="51" customHeight="1">
      <c r="B27" s="49">
        <v>45992</v>
      </c>
      <c r="C27" s="50">
        <v>5280010461</v>
      </c>
      <c r="D27" s="51" t="s">
        <v>13</v>
      </c>
      <c r="E27" s="52">
        <v>81900</v>
      </c>
      <c r="F27" s="53"/>
      <c r="G27" s="54">
        <f t="shared" si="0"/>
        <v>125956568.58</v>
      </c>
      <c r="H27" s="55"/>
      <c r="I27" s="56"/>
      <c r="J27" s="56"/>
      <c r="K27" s="56"/>
      <c r="L27" s="56"/>
      <c r="M27" s="56"/>
      <c r="N27" s="56"/>
      <c r="O27" s="56"/>
    </row>
    <row r="28" spans="2:15" ht="51" customHeight="1">
      <c r="B28" s="49">
        <v>45992</v>
      </c>
      <c r="C28" s="50">
        <v>2010040952</v>
      </c>
      <c r="D28" s="51" t="s">
        <v>13</v>
      </c>
      <c r="E28" s="52">
        <v>8000</v>
      </c>
      <c r="F28" s="53"/>
      <c r="G28" s="54">
        <f t="shared" si="0"/>
        <v>125964568.58</v>
      </c>
      <c r="H28" s="55"/>
      <c r="I28" s="56"/>
      <c r="J28" s="56"/>
      <c r="K28" s="56"/>
      <c r="L28" s="56"/>
      <c r="M28" s="56"/>
      <c r="N28" s="56"/>
      <c r="O28" s="56"/>
    </row>
    <row r="29" spans="2:15" ht="51" customHeight="1">
      <c r="B29" s="49">
        <v>45992</v>
      </c>
      <c r="C29" s="50">
        <v>452400430003</v>
      </c>
      <c r="D29" s="51" t="s">
        <v>13</v>
      </c>
      <c r="E29" s="52">
        <v>75600</v>
      </c>
      <c r="F29" s="53"/>
      <c r="G29" s="54">
        <f t="shared" si="0"/>
        <v>126040168.58</v>
      </c>
      <c r="H29" s="55"/>
      <c r="I29" s="56"/>
      <c r="J29" s="56"/>
      <c r="K29" s="56"/>
      <c r="L29" s="56"/>
      <c r="M29" s="56"/>
      <c r="N29" s="56"/>
      <c r="O29" s="56"/>
    </row>
    <row r="30" spans="2:15" ht="51" customHeight="1">
      <c r="B30" s="49">
        <v>45992</v>
      </c>
      <c r="C30" s="50">
        <v>2490060425</v>
      </c>
      <c r="D30" s="51" t="s">
        <v>13</v>
      </c>
      <c r="E30" s="52">
        <v>184800</v>
      </c>
      <c r="F30" s="53"/>
      <c r="G30" s="54">
        <f t="shared" si="0"/>
        <v>126224968.58</v>
      </c>
      <c r="H30" s="55"/>
      <c r="I30" s="56"/>
      <c r="J30" s="56"/>
      <c r="K30" s="56"/>
      <c r="L30" s="56"/>
      <c r="M30" s="56"/>
      <c r="N30" s="56"/>
      <c r="O30" s="56"/>
    </row>
    <row r="31" spans="2:15" ht="51" customHeight="1">
      <c r="B31" s="49">
        <v>45992</v>
      </c>
      <c r="C31" s="50">
        <v>2490060428</v>
      </c>
      <c r="D31" s="51" t="s">
        <v>13</v>
      </c>
      <c r="E31" s="52">
        <v>40000</v>
      </c>
      <c r="F31" s="53"/>
      <c r="G31" s="54">
        <f t="shared" si="0"/>
        <v>126264968.58</v>
      </c>
      <c r="H31" s="55"/>
      <c r="I31" s="56"/>
      <c r="J31" s="56"/>
      <c r="K31" s="56"/>
      <c r="L31" s="56"/>
      <c r="M31" s="56"/>
      <c r="N31" s="56"/>
      <c r="O31" s="56"/>
    </row>
    <row r="32" spans="2:15" ht="51" customHeight="1">
      <c r="B32" s="49">
        <v>45992</v>
      </c>
      <c r="C32" s="50">
        <v>412421545</v>
      </c>
      <c r="D32" s="51" t="s">
        <v>13</v>
      </c>
      <c r="E32" s="52">
        <v>5000</v>
      </c>
      <c r="F32" s="53"/>
      <c r="G32" s="54">
        <f t="shared" si="0"/>
        <v>126269968.58</v>
      </c>
      <c r="H32" s="55"/>
      <c r="I32" s="57"/>
      <c r="J32" s="56"/>
      <c r="K32" s="56"/>
      <c r="L32" s="56"/>
      <c r="M32" s="56"/>
      <c r="N32" s="56"/>
      <c r="O32" s="56"/>
    </row>
    <row r="33" spans="2:15" ht="85.5" customHeight="1">
      <c r="B33" s="49">
        <v>45992</v>
      </c>
      <c r="C33" s="50" t="s">
        <v>14</v>
      </c>
      <c r="D33" s="58" t="s">
        <v>15</v>
      </c>
      <c r="E33" s="52"/>
      <c r="F33" s="52">
        <v>151394</v>
      </c>
      <c r="G33" s="54">
        <f t="shared" si="0"/>
        <v>126118574.58</v>
      </c>
      <c r="H33" s="55"/>
      <c r="I33" s="57"/>
      <c r="J33" s="56"/>
      <c r="K33" s="56"/>
      <c r="L33" s="56"/>
      <c r="M33" s="56"/>
      <c r="N33" s="56"/>
      <c r="O33" s="56"/>
    </row>
    <row r="34" spans="2:15" ht="85.5" customHeight="1">
      <c r="B34" s="49">
        <v>45993</v>
      </c>
      <c r="C34" s="50" t="s">
        <v>16</v>
      </c>
      <c r="D34" s="59" t="s">
        <v>17</v>
      </c>
      <c r="E34" s="60"/>
      <c r="F34" s="61">
        <v>122736.84</v>
      </c>
      <c r="G34" s="54">
        <f t="shared" si="0"/>
        <v>125995837.73999999</v>
      </c>
      <c r="H34" s="55"/>
      <c r="I34" s="57"/>
      <c r="J34" s="56"/>
      <c r="K34" s="56"/>
      <c r="L34" s="56"/>
      <c r="M34" s="56"/>
      <c r="N34" s="56"/>
      <c r="O34" s="56"/>
    </row>
    <row r="35" spans="2:15" ht="51" customHeight="1">
      <c r="B35" s="49">
        <v>45993</v>
      </c>
      <c r="C35" s="50">
        <v>452400470214</v>
      </c>
      <c r="D35" s="51" t="s">
        <v>13</v>
      </c>
      <c r="E35" s="52">
        <v>36304</v>
      </c>
      <c r="F35" s="53"/>
      <c r="G35" s="54">
        <f t="shared" si="0"/>
        <v>126032141.73999999</v>
      </c>
      <c r="H35" s="55"/>
      <c r="I35" s="57"/>
      <c r="J35" s="56"/>
      <c r="K35" s="56"/>
      <c r="L35" s="56"/>
      <c r="M35" s="56"/>
      <c r="N35" s="56"/>
      <c r="O35" s="56"/>
    </row>
    <row r="36" spans="2:15" ht="51" customHeight="1">
      <c r="B36" s="49">
        <v>45993</v>
      </c>
      <c r="C36" s="50">
        <v>412454445</v>
      </c>
      <c r="D36" s="51" t="s">
        <v>13</v>
      </c>
      <c r="E36" s="52">
        <v>8000</v>
      </c>
      <c r="F36" s="53"/>
      <c r="G36" s="54">
        <f t="shared" si="0"/>
        <v>126040141.73999999</v>
      </c>
      <c r="H36" s="55"/>
      <c r="I36" s="57"/>
      <c r="J36" s="56"/>
      <c r="K36" s="56"/>
      <c r="L36" s="56"/>
      <c r="M36" s="56"/>
      <c r="N36" s="56"/>
      <c r="O36" s="56"/>
    </row>
    <row r="37" spans="2:15" ht="51" customHeight="1">
      <c r="B37" s="49">
        <v>45993</v>
      </c>
      <c r="C37" s="50">
        <v>2010040090</v>
      </c>
      <c r="D37" s="51" t="s">
        <v>13</v>
      </c>
      <c r="E37" s="52">
        <v>8000</v>
      </c>
      <c r="F37" s="53"/>
      <c r="G37" s="54">
        <f t="shared" si="0"/>
        <v>126048141.73999999</v>
      </c>
      <c r="H37" s="55"/>
      <c r="J37" s="56"/>
      <c r="K37" s="56"/>
      <c r="L37" s="56"/>
      <c r="M37" s="56"/>
      <c r="N37" s="56"/>
      <c r="O37" s="56"/>
    </row>
    <row r="38" spans="2:15" ht="51" customHeight="1">
      <c r="B38" s="49">
        <v>45993</v>
      </c>
      <c r="C38" s="50">
        <v>240705136</v>
      </c>
      <c r="D38" s="51" t="s">
        <v>13</v>
      </c>
      <c r="E38" s="52">
        <v>6000</v>
      </c>
      <c r="F38" s="53"/>
      <c r="G38" s="54">
        <f t="shared" si="0"/>
        <v>126054141.73999999</v>
      </c>
      <c r="H38" s="55"/>
      <c r="I38" s="57"/>
      <c r="J38" s="56"/>
      <c r="K38" s="56"/>
      <c r="L38" s="56"/>
      <c r="M38" s="56"/>
      <c r="N38" s="56"/>
      <c r="O38" s="56"/>
    </row>
    <row r="39" spans="2:15" ht="51" customHeight="1">
      <c r="B39" s="49">
        <v>45993</v>
      </c>
      <c r="C39" s="50">
        <v>412472473</v>
      </c>
      <c r="D39" s="51" t="s">
        <v>13</v>
      </c>
      <c r="E39" s="52">
        <v>8000</v>
      </c>
      <c r="F39" s="53"/>
      <c r="G39" s="54">
        <f t="shared" si="0"/>
        <v>126062141.73999999</v>
      </c>
      <c r="H39" s="55"/>
      <c r="I39" s="57"/>
      <c r="J39" s="56"/>
      <c r="K39" s="56"/>
      <c r="L39" s="56"/>
      <c r="M39" s="56"/>
      <c r="N39" s="56"/>
      <c r="O39" s="56"/>
    </row>
    <row r="40" spans="2:15" ht="51" customHeight="1">
      <c r="B40" s="49">
        <v>45993</v>
      </c>
      <c r="C40" s="50">
        <v>412489683</v>
      </c>
      <c r="D40" s="51" t="s">
        <v>13</v>
      </c>
      <c r="E40" s="52">
        <v>9800</v>
      </c>
      <c r="F40" s="53"/>
      <c r="G40" s="54">
        <f t="shared" si="0"/>
        <v>126071941.73999999</v>
      </c>
      <c r="H40" s="55"/>
      <c r="I40" s="57"/>
      <c r="J40" s="56"/>
      <c r="K40" s="56"/>
      <c r="L40" s="56"/>
      <c r="M40" s="56"/>
      <c r="N40" s="56"/>
      <c r="O40" s="56"/>
    </row>
    <row r="41" spans="2:15" ht="51" customHeight="1">
      <c r="B41" s="49">
        <v>45993</v>
      </c>
      <c r="C41" s="50">
        <v>5280010398</v>
      </c>
      <c r="D41" s="51" t="s">
        <v>13</v>
      </c>
      <c r="E41" s="52">
        <v>600</v>
      </c>
      <c r="F41" s="53"/>
      <c r="G41" s="54">
        <f t="shared" si="0"/>
        <v>126072541.73999999</v>
      </c>
      <c r="H41" s="55"/>
      <c r="I41" s="57"/>
      <c r="J41" s="56"/>
      <c r="K41" s="56"/>
      <c r="L41" s="56"/>
      <c r="M41" s="56"/>
      <c r="N41" s="56"/>
      <c r="O41" s="56"/>
    </row>
    <row r="42" spans="2:15" ht="51" customHeight="1">
      <c r="B42" s="49">
        <v>45993</v>
      </c>
      <c r="C42" s="50">
        <v>452400549640</v>
      </c>
      <c r="D42" s="51" t="s">
        <v>13</v>
      </c>
      <c r="E42" s="52">
        <v>40560</v>
      </c>
      <c r="F42" s="53"/>
      <c r="G42" s="54">
        <f t="shared" si="0"/>
        <v>126113101.73999999</v>
      </c>
      <c r="H42" s="55"/>
      <c r="I42" s="57"/>
      <c r="J42" s="56"/>
      <c r="K42" s="56"/>
      <c r="L42" s="56"/>
      <c r="M42" s="56"/>
      <c r="N42" s="56"/>
      <c r="O42" s="56"/>
    </row>
    <row r="43" spans="2:15" ht="51" customHeight="1">
      <c r="B43" s="49">
        <v>45993</v>
      </c>
      <c r="C43" s="50">
        <v>452400549661</v>
      </c>
      <c r="D43" s="51" t="s">
        <v>13</v>
      </c>
      <c r="E43" s="52">
        <v>10000</v>
      </c>
      <c r="F43" s="53"/>
      <c r="G43" s="54">
        <f t="shared" si="0"/>
        <v>126123101.73999999</v>
      </c>
      <c r="H43" s="55"/>
      <c r="I43" s="57"/>
      <c r="J43" s="56"/>
      <c r="K43" s="56"/>
      <c r="L43" s="56"/>
      <c r="M43" s="56"/>
      <c r="N43" s="56"/>
      <c r="O43" s="56"/>
    </row>
    <row r="44" spans="2:15" ht="51" customHeight="1">
      <c r="B44" s="49">
        <v>45993</v>
      </c>
      <c r="C44" s="50">
        <v>452400545846</v>
      </c>
      <c r="D44" s="51" t="s">
        <v>13</v>
      </c>
      <c r="E44" s="52">
        <v>39460</v>
      </c>
      <c r="F44" s="53"/>
      <c r="G44" s="54">
        <f t="shared" si="0"/>
        <v>126162561.73999999</v>
      </c>
      <c r="H44" s="55"/>
      <c r="I44" s="57"/>
      <c r="J44" s="56"/>
      <c r="K44" s="56"/>
      <c r="L44" s="56"/>
      <c r="M44" s="56"/>
      <c r="N44" s="56"/>
      <c r="O44" s="56"/>
    </row>
    <row r="45" spans="2:15" ht="51" customHeight="1">
      <c r="B45" s="49">
        <v>45993</v>
      </c>
      <c r="C45" s="50">
        <v>2490070369</v>
      </c>
      <c r="D45" s="51" t="s">
        <v>13</v>
      </c>
      <c r="E45" s="52">
        <v>34900</v>
      </c>
      <c r="F45" s="53"/>
      <c r="G45" s="54">
        <f t="shared" si="0"/>
        <v>126197461.73999999</v>
      </c>
      <c r="H45" s="55"/>
      <c r="I45" s="57"/>
      <c r="J45" s="56"/>
      <c r="K45" s="56"/>
      <c r="L45" s="56"/>
      <c r="M45" s="56"/>
      <c r="N45" s="56"/>
      <c r="O45" s="56"/>
    </row>
    <row r="46" spans="2:15" ht="51" customHeight="1">
      <c r="B46" s="49">
        <v>45993</v>
      </c>
      <c r="C46" s="50">
        <v>412509428</v>
      </c>
      <c r="D46" s="51" t="s">
        <v>13</v>
      </c>
      <c r="E46" s="52">
        <v>12600</v>
      </c>
      <c r="F46" s="53"/>
      <c r="G46" s="54">
        <f t="shared" si="0"/>
        <v>126210061.73999999</v>
      </c>
      <c r="H46" s="55"/>
      <c r="I46" s="57"/>
      <c r="J46" s="56"/>
      <c r="K46" s="56"/>
      <c r="L46" s="56"/>
      <c r="M46" s="56"/>
      <c r="N46" s="56"/>
      <c r="O46" s="56"/>
    </row>
    <row r="47" spans="2:15" ht="51" customHeight="1">
      <c r="B47" s="49">
        <v>45993</v>
      </c>
      <c r="C47" s="50">
        <v>240709037</v>
      </c>
      <c r="D47" s="51" t="s">
        <v>13</v>
      </c>
      <c r="E47" s="52">
        <v>5000</v>
      </c>
      <c r="F47" s="53"/>
      <c r="G47" s="54">
        <f t="shared" si="0"/>
        <v>126215061.73999999</v>
      </c>
      <c r="H47" s="55"/>
      <c r="I47" s="57"/>
      <c r="J47" s="56"/>
      <c r="K47" s="56"/>
      <c r="L47" s="56"/>
      <c r="M47" s="56"/>
      <c r="N47" s="56"/>
      <c r="O47" s="56"/>
    </row>
    <row r="48" spans="2:15" ht="51" customHeight="1">
      <c r="B48" s="49">
        <v>45993</v>
      </c>
      <c r="C48" s="50">
        <v>412512466</v>
      </c>
      <c r="D48" s="51" t="s">
        <v>13</v>
      </c>
      <c r="E48" s="52">
        <v>27000</v>
      </c>
      <c r="F48" s="53"/>
      <c r="G48" s="54">
        <f t="shared" si="0"/>
        <v>126242061.73999999</v>
      </c>
      <c r="H48" s="55"/>
      <c r="I48" s="57"/>
      <c r="J48" s="56"/>
      <c r="K48" s="56"/>
      <c r="L48" s="56"/>
      <c r="M48" s="56"/>
      <c r="N48" s="56"/>
      <c r="O48" s="56"/>
    </row>
    <row r="49" spans="2:15" ht="51" customHeight="1">
      <c r="B49" s="49">
        <v>45993</v>
      </c>
      <c r="C49" s="50">
        <v>240712658</v>
      </c>
      <c r="D49" s="51" t="s">
        <v>13</v>
      </c>
      <c r="E49" s="52">
        <v>8000</v>
      </c>
      <c r="F49" s="53"/>
      <c r="G49" s="54">
        <f t="shared" si="0"/>
        <v>126250061.73999999</v>
      </c>
      <c r="H49" s="55"/>
      <c r="I49" s="57"/>
      <c r="J49" s="56"/>
      <c r="K49" s="56"/>
      <c r="L49" s="56"/>
      <c r="M49" s="56"/>
      <c r="N49" s="56"/>
      <c r="O49" s="56"/>
    </row>
    <row r="50" spans="2:15" ht="49.5" customHeight="1">
      <c r="B50" s="49">
        <v>45993</v>
      </c>
      <c r="C50" s="50">
        <v>10365</v>
      </c>
      <c r="D50" s="51" t="s">
        <v>18</v>
      </c>
      <c r="E50" s="52">
        <v>2100</v>
      </c>
      <c r="F50" s="52"/>
      <c r="G50" s="54">
        <f t="shared" si="0"/>
        <v>126252161.73999999</v>
      </c>
      <c r="H50" s="55"/>
      <c r="I50" s="57"/>
      <c r="J50" s="56"/>
      <c r="K50" s="56"/>
      <c r="L50" s="56"/>
      <c r="M50" s="56"/>
      <c r="N50" s="56"/>
      <c r="O50" s="56"/>
    </row>
    <row r="51" spans="2:15" ht="51" customHeight="1">
      <c r="B51" s="49">
        <v>45993</v>
      </c>
      <c r="C51" s="50">
        <v>165963</v>
      </c>
      <c r="D51" s="51" t="s">
        <v>19</v>
      </c>
      <c r="E51" s="52">
        <v>14269540.65</v>
      </c>
      <c r="F51" s="62"/>
      <c r="G51" s="54">
        <f t="shared" si="0"/>
        <v>140521702.38999999</v>
      </c>
      <c r="H51" s="55"/>
      <c r="I51" s="57"/>
      <c r="J51" s="56"/>
      <c r="K51" s="56"/>
      <c r="L51" s="56"/>
      <c r="M51" s="56"/>
      <c r="N51" s="56"/>
      <c r="O51" s="56"/>
    </row>
    <row r="52" spans="2:15" ht="51" customHeight="1">
      <c r="B52" s="49">
        <v>45993</v>
      </c>
      <c r="C52" s="50">
        <v>165965</v>
      </c>
      <c r="D52" s="51" t="s">
        <v>19</v>
      </c>
      <c r="E52" s="52">
        <v>9159390</v>
      </c>
      <c r="F52" s="62"/>
      <c r="G52" s="54">
        <f t="shared" si="0"/>
        <v>149681092.38999999</v>
      </c>
      <c r="H52" s="55"/>
      <c r="I52" s="57"/>
      <c r="J52" s="56"/>
      <c r="K52" s="56"/>
      <c r="L52" s="56"/>
      <c r="M52" s="56"/>
      <c r="N52" s="56"/>
      <c r="O52" s="56"/>
    </row>
    <row r="53" spans="2:15" ht="51" customHeight="1">
      <c r="B53" s="49">
        <v>45993</v>
      </c>
      <c r="C53" s="50">
        <v>165966</v>
      </c>
      <c r="D53" s="51" t="s">
        <v>19</v>
      </c>
      <c r="E53" s="52">
        <v>1125000</v>
      </c>
      <c r="F53" s="62"/>
      <c r="G53" s="54">
        <f t="shared" si="0"/>
        <v>150806092.38999999</v>
      </c>
      <c r="H53" s="55"/>
      <c r="I53" s="57"/>
      <c r="J53" s="56"/>
      <c r="K53" s="56"/>
      <c r="L53" s="56"/>
      <c r="M53" s="56"/>
      <c r="N53" s="56"/>
      <c r="O53" s="56"/>
    </row>
    <row r="54" spans="2:15" ht="49.5" customHeight="1">
      <c r="B54" s="49">
        <v>45994</v>
      </c>
      <c r="C54" s="50" t="s">
        <v>20</v>
      </c>
      <c r="D54" s="58" t="s">
        <v>21</v>
      </c>
      <c r="E54" s="63"/>
      <c r="F54" s="61">
        <v>816166.67</v>
      </c>
      <c r="G54" s="54">
        <f t="shared" si="0"/>
        <v>149989925.72</v>
      </c>
      <c r="H54" s="55"/>
      <c r="I54" s="57"/>
      <c r="J54" s="56"/>
      <c r="K54" s="56"/>
      <c r="L54" s="56"/>
      <c r="M54" s="56"/>
      <c r="N54" s="56"/>
      <c r="O54" s="56"/>
    </row>
    <row r="55" spans="2:15" ht="49.5" customHeight="1">
      <c r="B55" s="49">
        <v>45994</v>
      </c>
      <c r="C55" s="50" t="s">
        <v>22</v>
      </c>
      <c r="D55" s="58" t="s">
        <v>23</v>
      </c>
      <c r="E55" s="63"/>
      <c r="F55" s="61">
        <v>86547.08</v>
      </c>
      <c r="G55" s="54">
        <f t="shared" si="0"/>
        <v>149903378.63999999</v>
      </c>
      <c r="H55" s="55"/>
      <c r="I55" s="57"/>
      <c r="J55" s="56"/>
      <c r="K55" s="56"/>
      <c r="L55" s="56"/>
      <c r="M55" s="56"/>
      <c r="N55" s="56"/>
      <c r="O55" s="56"/>
    </row>
    <row r="56" spans="2:15" ht="49.5" customHeight="1">
      <c r="B56" s="49">
        <v>45994</v>
      </c>
      <c r="C56" s="50" t="s">
        <v>24</v>
      </c>
      <c r="D56" s="58" t="s">
        <v>25</v>
      </c>
      <c r="E56" s="63"/>
      <c r="F56" s="61">
        <v>534727.49</v>
      </c>
      <c r="G56" s="54">
        <f t="shared" si="0"/>
        <v>149368651.14999998</v>
      </c>
      <c r="H56" s="55"/>
      <c r="I56" s="57"/>
      <c r="J56" s="56"/>
      <c r="K56" s="56"/>
      <c r="L56" s="56"/>
      <c r="M56" s="56"/>
      <c r="N56" s="56"/>
      <c r="O56" s="56"/>
    </row>
    <row r="57" spans="2:15" ht="49.5" customHeight="1">
      <c r="B57" s="49">
        <v>45994</v>
      </c>
      <c r="C57" s="50" t="s">
        <v>26</v>
      </c>
      <c r="D57" s="58" t="s">
        <v>27</v>
      </c>
      <c r="E57" s="63"/>
      <c r="F57" s="61">
        <v>9847724.9800000004</v>
      </c>
      <c r="G57" s="54">
        <f t="shared" si="0"/>
        <v>139520926.16999999</v>
      </c>
      <c r="H57" s="55"/>
      <c r="I57" s="57"/>
      <c r="J57" s="56"/>
      <c r="K57" s="56"/>
      <c r="L57" s="56"/>
      <c r="M57" s="56"/>
      <c r="N57" s="56"/>
      <c r="O57" s="56"/>
    </row>
    <row r="58" spans="2:15" ht="49.5" customHeight="1">
      <c r="B58" s="49">
        <v>45994</v>
      </c>
      <c r="C58" s="50" t="s">
        <v>28</v>
      </c>
      <c r="D58" s="58" t="s">
        <v>29</v>
      </c>
      <c r="E58" s="63"/>
      <c r="F58" s="61">
        <v>1978250</v>
      </c>
      <c r="G58" s="54">
        <f t="shared" si="0"/>
        <v>137542676.16999999</v>
      </c>
      <c r="H58" s="55"/>
      <c r="I58" s="57"/>
      <c r="J58" s="56"/>
      <c r="K58" s="56"/>
      <c r="L58" s="56"/>
      <c r="M58" s="56"/>
      <c r="N58" s="56"/>
      <c r="O58" s="56"/>
    </row>
    <row r="59" spans="2:15" ht="49.5" customHeight="1">
      <c r="B59" s="49">
        <v>45994</v>
      </c>
      <c r="C59" s="50" t="s">
        <v>30</v>
      </c>
      <c r="D59" s="58" t="s">
        <v>31</v>
      </c>
      <c r="E59" s="63"/>
      <c r="F59" s="61">
        <v>33262.33</v>
      </c>
      <c r="G59" s="54">
        <f t="shared" si="0"/>
        <v>137509413.83999997</v>
      </c>
      <c r="H59" s="55"/>
      <c r="I59" s="57"/>
      <c r="J59" s="56"/>
      <c r="K59" s="56"/>
      <c r="L59" s="56"/>
      <c r="M59" s="56"/>
      <c r="N59" s="56"/>
      <c r="O59" s="56"/>
    </row>
    <row r="60" spans="2:15" ht="49.5" customHeight="1">
      <c r="B60" s="49">
        <v>45994</v>
      </c>
      <c r="C60" s="50" t="s">
        <v>32</v>
      </c>
      <c r="D60" s="58" t="s">
        <v>33</v>
      </c>
      <c r="E60" s="63"/>
      <c r="F60" s="61">
        <v>38750</v>
      </c>
      <c r="G60" s="54">
        <f t="shared" si="0"/>
        <v>137470663.83999997</v>
      </c>
      <c r="H60" s="55"/>
      <c r="I60" s="57"/>
      <c r="J60" s="56"/>
      <c r="K60" s="56"/>
      <c r="L60" s="56"/>
      <c r="M60" s="56"/>
      <c r="N60" s="56"/>
      <c r="O60" s="56"/>
    </row>
    <row r="61" spans="2:15" ht="49.5" customHeight="1">
      <c r="B61" s="49">
        <v>45994</v>
      </c>
      <c r="C61" s="50" t="s">
        <v>34</v>
      </c>
      <c r="D61" s="58" t="s">
        <v>35</v>
      </c>
      <c r="E61" s="63"/>
      <c r="F61" s="61">
        <v>216897.17</v>
      </c>
      <c r="G61" s="54">
        <f t="shared" si="0"/>
        <v>137253766.66999999</v>
      </c>
      <c r="H61" s="55"/>
      <c r="I61" s="57"/>
      <c r="J61" s="56"/>
      <c r="K61" s="56"/>
      <c r="L61" s="56"/>
      <c r="M61" s="56"/>
      <c r="N61" s="56"/>
      <c r="O61" s="56"/>
    </row>
    <row r="62" spans="2:15" ht="49.5" customHeight="1">
      <c r="B62" s="49">
        <v>45994</v>
      </c>
      <c r="C62" s="50" t="s">
        <v>36</v>
      </c>
      <c r="D62" s="58" t="s">
        <v>33</v>
      </c>
      <c r="E62" s="63"/>
      <c r="F62" s="61">
        <v>4132583.31</v>
      </c>
      <c r="G62" s="54">
        <f t="shared" si="0"/>
        <v>133121183.35999998</v>
      </c>
      <c r="H62" s="55"/>
      <c r="I62" s="57"/>
      <c r="J62" s="56"/>
      <c r="K62" s="56"/>
      <c r="L62" s="56"/>
      <c r="M62" s="56"/>
      <c r="N62" s="56"/>
      <c r="O62" s="56"/>
    </row>
    <row r="63" spans="2:15" ht="51" customHeight="1">
      <c r="B63" s="49">
        <v>45994</v>
      </c>
      <c r="C63" s="50">
        <v>452400470191</v>
      </c>
      <c r="D63" s="51" t="s">
        <v>13</v>
      </c>
      <c r="E63" s="52">
        <v>100880</v>
      </c>
      <c r="F63" s="53"/>
      <c r="G63" s="54">
        <f t="shared" si="0"/>
        <v>133222063.35999998</v>
      </c>
      <c r="H63" s="55"/>
      <c r="I63" s="57"/>
      <c r="J63" s="56"/>
      <c r="K63" s="56"/>
      <c r="L63" s="56"/>
      <c r="M63" s="56"/>
      <c r="N63" s="56"/>
      <c r="O63" s="56"/>
    </row>
    <row r="64" spans="2:15" ht="51" customHeight="1">
      <c r="B64" s="49">
        <v>45994</v>
      </c>
      <c r="C64" s="50">
        <v>412559475</v>
      </c>
      <c r="D64" s="51" t="s">
        <v>13</v>
      </c>
      <c r="E64" s="52">
        <v>5000</v>
      </c>
      <c r="F64" s="53"/>
      <c r="G64" s="54">
        <f t="shared" si="0"/>
        <v>133227063.35999998</v>
      </c>
      <c r="H64" s="55"/>
      <c r="I64" s="57"/>
      <c r="J64" s="56"/>
      <c r="K64" s="56"/>
      <c r="L64" s="56"/>
      <c r="M64" s="56"/>
      <c r="N64" s="56"/>
      <c r="O64" s="56"/>
    </row>
    <row r="65" spans="2:15" ht="51" customHeight="1">
      <c r="B65" s="49">
        <v>45994</v>
      </c>
      <c r="C65" s="50">
        <v>240715066</v>
      </c>
      <c r="D65" s="51" t="s">
        <v>13</v>
      </c>
      <c r="E65" s="52">
        <v>8000</v>
      </c>
      <c r="F65" s="53"/>
      <c r="G65" s="54">
        <f t="shared" si="0"/>
        <v>133235063.35999998</v>
      </c>
      <c r="H65" s="55"/>
      <c r="I65" s="57"/>
      <c r="J65" s="56"/>
      <c r="K65" s="56"/>
      <c r="L65" s="56"/>
      <c r="M65" s="56"/>
      <c r="N65" s="56"/>
      <c r="O65" s="56"/>
    </row>
    <row r="66" spans="2:15" ht="51" customHeight="1">
      <c r="B66" s="49">
        <v>45994</v>
      </c>
      <c r="C66" s="50">
        <v>452400540192</v>
      </c>
      <c r="D66" s="51" t="s">
        <v>13</v>
      </c>
      <c r="E66" s="52">
        <v>16800</v>
      </c>
      <c r="F66" s="53"/>
      <c r="G66" s="54">
        <f t="shared" si="0"/>
        <v>133251863.35999998</v>
      </c>
      <c r="H66" s="55"/>
      <c r="I66" s="57"/>
      <c r="J66" s="56"/>
      <c r="K66" s="56"/>
      <c r="L66" s="56"/>
      <c r="M66" s="56"/>
      <c r="N66" s="56"/>
      <c r="O66" s="56"/>
    </row>
    <row r="67" spans="2:15" ht="51" customHeight="1">
      <c r="B67" s="49">
        <v>45994</v>
      </c>
      <c r="C67" s="50">
        <v>3880080025</v>
      </c>
      <c r="D67" s="51" t="s">
        <v>13</v>
      </c>
      <c r="E67" s="52">
        <v>8000</v>
      </c>
      <c r="F67" s="53"/>
      <c r="G67" s="54">
        <f t="shared" si="0"/>
        <v>133259863.35999998</v>
      </c>
      <c r="H67" s="55"/>
      <c r="I67" s="57"/>
      <c r="J67" s="56"/>
      <c r="K67" s="56"/>
      <c r="L67" s="56"/>
      <c r="M67" s="56"/>
      <c r="N67" s="56"/>
      <c r="O67" s="56"/>
    </row>
    <row r="68" spans="2:15" ht="51" customHeight="1">
      <c r="B68" s="49">
        <v>45994</v>
      </c>
      <c r="C68" s="50">
        <v>452400543028</v>
      </c>
      <c r="D68" s="51" t="s">
        <v>13</v>
      </c>
      <c r="E68" s="52">
        <v>1750</v>
      </c>
      <c r="F68" s="53"/>
      <c r="G68" s="54">
        <f t="shared" si="0"/>
        <v>133261613.35999998</v>
      </c>
      <c r="H68" s="55"/>
      <c r="I68" s="57"/>
      <c r="J68" s="56"/>
      <c r="K68" s="56"/>
      <c r="L68" s="56"/>
      <c r="M68" s="56"/>
      <c r="N68" s="56"/>
      <c r="O68" s="56"/>
    </row>
    <row r="69" spans="2:15" ht="51" customHeight="1">
      <c r="B69" s="49">
        <v>45994</v>
      </c>
      <c r="C69" s="50">
        <v>3880080029</v>
      </c>
      <c r="D69" s="51" t="s">
        <v>13</v>
      </c>
      <c r="E69" s="52">
        <v>8000</v>
      </c>
      <c r="F69" s="53"/>
      <c r="G69" s="54">
        <f t="shared" si="0"/>
        <v>133269613.35999998</v>
      </c>
      <c r="H69" s="55"/>
      <c r="I69" s="57"/>
      <c r="J69" s="56"/>
      <c r="K69" s="56"/>
      <c r="L69" s="56"/>
      <c r="M69" s="56"/>
      <c r="N69" s="56"/>
      <c r="O69" s="56"/>
    </row>
    <row r="70" spans="2:15" ht="51" customHeight="1">
      <c r="B70" s="49">
        <v>45994</v>
      </c>
      <c r="C70" s="50">
        <v>3880080032</v>
      </c>
      <c r="D70" s="51" t="s">
        <v>13</v>
      </c>
      <c r="E70" s="52">
        <v>8000</v>
      </c>
      <c r="F70" s="53"/>
      <c r="G70" s="54">
        <f t="shared" si="0"/>
        <v>133277613.35999998</v>
      </c>
      <c r="H70" s="55"/>
      <c r="I70" s="57"/>
      <c r="J70" s="56"/>
      <c r="K70" s="56"/>
      <c r="L70" s="56"/>
      <c r="M70" s="56"/>
      <c r="N70" s="56"/>
      <c r="O70" s="56"/>
    </row>
    <row r="71" spans="2:15" ht="51" customHeight="1">
      <c r="B71" s="49">
        <v>45994</v>
      </c>
      <c r="C71" s="50">
        <v>240716692</v>
      </c>
      <c r="D71" s="51" t="s">
        <v>13</v>
      </c>
      <c r="E71" s="52">
        <v>8000</v>
      </c>
      <c r="F71" s="53"/>
      <c r="G71" s="54">
        <f t="shared" si="0"/>
        <v>133285613.35999998</v>
      </c>
      <c r="H71" s="55"/>
      <c r="I71" s="57"/>
      <c r="J71" s="56"/>
      <c r="K71" s="56"/>
      <c r="L71" s="56"/>
      <c r="M71" s="56"/>
      <c r="N71" s="56"/>
      <c r="O71" s="56"/>
    </row>
    <row r="72" spans="2:15" ht="51" customHeight="1">
      <c r="B72" s="49">
        <v>45994</v>
      </c>
      <c r="C72" s="50">
        <v>412602624</v>
      </c>
      <c r="D72" s="51" t="s">
        <v>13</v>
      </c>
      <c r="E72" s="52">
        <v>5000</v>
      </c>
      <c r="F72" s="53"/>
      <c r="G72" s="54">
        <f t="shared" si="0"/>
        <v>133290613.35999998</v>
      </c>
      <c r="H72" s="55"/>
      <c r="I72" s="57"/>
      <c r="J72" s="56"/>
      <c r="K72" s="56"/>
      <c r="L72" s="56"/>
      <c r="M72" s="56"/>
      <c r="N72" s="56"/>
      <c r="O72" s="56"/>
    </row>
    <row r="73" spans="2:15" ht="51" customHeight="1">
      <c r="B73" s="49">
        <v>45994</v>
      </c>
      <c r="C73" s="50">
        <v>450050578</v>
      </c>
      <c r="D73" s="51" t="s">
        <v>13</v>
      </c>
      <c r="E73" s="52">
        <v>8000</v>
      </c>
      <c r="F73" s="53"/>
      <c r="G73" s="54">
        <f t="shared" si="0"/>
        <v>133298613.35999998</v>
      </c>
      <c r="H73" s="55"/>
      <c r="I73" s="57"/>
      <c r="J73" s="56"/>
      <c r="K73" s="56"/>
      <c r="L73" s="56"/>
      <c r="M73" s="56"/>
      <c r="N73" s="56"/>
      <c r="O73" s="56"/>
    </row>
    <row r="74" spans="2:15" ht="51" customHeight="1">
      <c r="B74" s="49">
        <v>45994</v>
      </c>
      <c r="C74" s="50">
        <v>452400542732</v>
      </c>
      <c r="D74" s="51" t="s">
        <v>13</v>
      </c>
      <c r="E74" s="52">
        <v>750</v>
      </c>
      <c r="F74" s="53"/>
      <c r="G74" s="54">
        <f t="shared" si="0"/>
        <v>133299363.35999998</v>
      </c>
      <c r="H74" s="55"/>
      <c r="I74" s="57"/>
      <c r="J74" s="56"/>
      <c r="K74" s="56"/>
      <c r="L74" s="56"/>
      <c r="M74" s="56"/>
      <c r="N74" s="56"/>
      <c r="O74" s="56"/>
    </row>
    <row r="75" spans="2:15" ht="51" customHeight="1">
      <c r="B75" s="49">
        <v>45994</v>
      </c>
      <c r="C75" s="50">
        <v>452400547061</v>
      </c>
      <c r="D75" s="51" t="s">
        <v>13</v>
      </c>
      <c r="E75" s="52">
        <v>65800</v>
      </c>
      <c r="F75" s="53"/>
      <c r="G75" s="54">
        <f t="shared" si="0"/>
        <v>133365163.35999998</v>
      </c>
      <c r="H75" s="55"/>
      <c r="I75" s="57"/>
      <c r="J75" s="56"/>
      <c r="K75" s="56"/>
      <c r="L75" s="56"/>
      <c r="M75" s="56"/>
      <c r="N75" s="56"/>
      <c r="O75" s="56"/>
    </row>
    <row r="76" spans="2:15" ht="51" customHeight="1">
      <c r="B76" s="49">
        <v>45994</v>
      </c>
      <c r="C76" s="50">
        <v>452400547611</v>
      </c>
      <c r="D76" s="51" t="s">
        <v>13</v>
      </c>
      <c r="E76" s="52">
        <v>57660</v>
      </c>
      <c r="F76" s="53"/>
      <c r="G76" s="54">
        <f t="shared" si="0"/>
        <v>133422823.35999998</v>
      </c>
      <c r="H76" s="55"/>
      <c r="I76" s="57"/>
      <c r="J76" s="56"/>
      <c r="K76" s="56"/>
      <c r="L76" s="56"/>
      <c r="M76" s="56"/>
      <c r="N76" s="56"/>
      <c r="O76" s="56"/>
    </row>
    <row r="77" spans="2:15" ht="51" customHeight="1">
      <c r="B77" s="49">
        <v>45994</v>
      </c>
      <c r="C77" s="50">
        <v>2490080263</v>
      </c>
      <c r="D77" s="51" t="s">
        <v>13</v>
      </c>
      <c r="E77" s="52">
        <v>191900</v>
      </c>
      <c r="F77" s="53"/>
      <c r="G77" s="54">
        <f t="shared" si="0"/>
        <v>133614723.35999998</v>
      </c>
      <c r="H77" s="55"/>
      <c r="I77" s="57"/>
      <c r="J77" s="56"/>
      <c r="K77" s="56"/>
      <c r="L77" s="56"/>
      <c r="M77" s="56"/>
      <c r="N77" s="56"/>
      <c r="O77" s="56"/>
    </row>
    <row r="78" spans="2:15" ht="51" customHeight="1">
      <c r="B78" s="49">
        <v>45994</v>
      </c>
      <c r="C78" s="50">
        <v>2490080266</v>
      </c>
      <c r="D78" s="51" t="s">
        <v>13</v>
      </c>
      <c r="E78" s="52">
        <v>20875</v>
      </c>
      <c r="F78" s="53"/>
      <c r="G78" s="54">
        <f t="shared" ref="G78:G141" si="1">+G77+E78-F78</f>
        <v>133635598.35999998</v>
      </c>
      <c r="H78" s="55"/>
      <c r="I78" s="57"/>
      <c r="J78" s="56"/>
      <c r="K78" s="56"/>
      <c r="L78" s="56"/>
      <c r="M78" s="56"/>
      <c r="N78" s="56"/>
      <c r="O78" s="56"/>
    </row>
    <row r="79" spans="2:15" ht="51" customHeight="1">
      <c r="B79" s="49">
        <v>45994</v>
      </c>
      <c r="C79" s="50">
        <v>412625070</v>
      </c>
      <c r="D79" s="51" t="s">
        <v>13</v>
      </c>
      <c r="E79" s="52">
        <v>3000</v>
      </c>
      <c r="F79" s="53"/>
      <c r="G79" s="54">
        <f t="shared" si="1"/>
        <v>133638598.35999998</v>
      </c>
      <c r="H79" s="55"/>
      <c r="I79" s="57"/>
      <c r="J79" s="56"/>
      <c r="K79" s="56"/>
      <c r="L79" s="56"/>
      <c r="M79" s="56"/>
      <c r="N79" s="56"/>
      <c r="O79" s="56"/>
    </row>
    <row r="80" spans="2:15" ht="49.5" customHeight="1">
      <c r="B80" s="49">
        <v>45994</v>
      </c>
      <c r="C80" s="50">
        <v>47761</v>
      </c>
      <c r="D80" s="51" t="s">
        <v>18</v>
      </c>
      <c r="E80" s="52">
        <v>675</v>
      </c>
      <c r="F80" s="52"/>
      <c r="G80" s="54">
        <f t="shared" si="1"/>
        <v>133639273.35999998</v>
      </c>
      <c r="H80" s="55"/>
      <c r="I80" s="57"/>
      <c r="J80" s="56"/>
      <c r="K80" s="56"/>
      <c r="L80" s="56"/>
      <c r="M80" s="56"/>
      <c r="N80" s="56"/>
      <c r="O80" s="56"/>
    </row>
    <row r="81" spans="2:15" ht="49.5" customHeight="1">
      <c r="B81" s="49">
        <v>45994</v>
      </c>
      <c r="C81" s="50">
        <v>427214</v>
      </c>
      <c r="D81" s="51" t="s">
        <v>18</v>
      </c>
      <c r="E81" s="52">
        <v>2500</v>
      </c>
      <c r="F81" s="52"/>
      <c r="G81" s="54">
        <f t="shared" si="1"/>
        <v>133641773.35999998</v>
      </c>
      <c r="H81" s="55"/>
      <c r="I81" s="57"/>
      <c r="J81" s="56"/>
      <c r="K81" s="56"/>
      <c r="L81" s="56"/>
      <c r="M81" s="56"/>
      <c r="N81" s="56"/>
      <c r="O81" s="56"/>
    </row>
    <row r="82" spans="2:15" ht="49.5" customHeight="1">
      <c r="B82" s="49">
        <v>45994</v>
      </c>
      <c r="C82" s="50">
        <v>344143</v>
      </c>
      <c r="D82" s="51" t="s">
        <v>18</v>
      </c>
      <c r="E82" s="52">
        <v>825</v>
      </c>
      <c r="F82" s="52"/>
      <c r="G82" s="54">
        <f t="shared" si="1"/>
        <v>133642598.35999998</v>
      </c>
      <c r="H82" s="55"/>
      <c r="I82" s="57"/>
      <c r="J82" s="56"/>
      <c r="K82" s="56"/>
      <c r="L82" s="56"/>
      <c r="M82" s="56"/>
      <c r="N82" s="56"/>
      <c r="O82" s="56"/>
    </row>
    <row r="83" spans="2:15" ht="49.5" customHeight="1">
      <c r="B83" s="49">
        <v>45994</v>
      </c>
      <c r="C83" s="50">
        <v>68101</v>
      </c>
      <c r="D83" s="51" t="s">
        <v>18</v>
      </c>
      <c r="E83" s="52">
        <v>675</v>
      </c>
      <c r="F83" s="52"/>
      <c r="G83" s="54">
        <f t="shared" si="1"/>
        <v>133643273.35999998</v>
      </c>
      <c r="H83" s="55"/>
      <c r="I83" s="57"/>
      <c r="J83" s="56"/>
      <c r="K83" s="56"/>
      <c r="L83" s="56"/>
      <c r="M83" s="56"/>
      <c r="N83" s="56"/>
      <c r="O83" s="56"/>
    </row>
    <row r="84" spans="2:15" ht="49.5" customHeight="1">
      <c r="B84" s="49">
        <v>45995</v>
      </c>
      <c r="C84" s="50" t="s">
        <v>37</v>
      </c>
      <c r="D84" s="58" t="s">
        <v>38</v>
      </c>
      <c r="E84" s="63"/>
      <c r="F84" s="61">
        <v>134090.20000000001</v>
      </c>
      <c r="G84" s="54">
        <f t="shared" si="1"/>
        <v>133509183.15999998</v>
      </c>
      <c r="H84" s="55"/>
      <c r="I84" s="57"/>
      <c r="J84" s="56"/>
      <c r="K84" s="56"/>
      <c r="L84" s="56"/>
      <c r="M84" s="56"/>
      <c r="N84" s="56"/>
      <c r="O84" s="56"/>
    </row>
    <row r="85" spans="2:15" ht="49.5" customHeight="1">
      <c r="B85" s="49">
        <v>45995</v>
      </c>
      <c r="C85" s="50" t="s">
        <v>39</v>
      </c>
      <c r="D85" s="58" t="s">
        <v>40</v>
      </c>
      <c r="E85" s="63"/>
      <c r="F85" s="61">
        <v>9225</v>
      </c>
      <c r="G85" s="54">
        <f t="shared" si="1"/>
        <v>133499958.15999998</v>
      </c>
      <c r="H85" s="55"/>
      <c r="I85" s="57"/>
      <c r="J85" s="56"/>
      <c r="K85" s="56"/>
      <c r="L85" s="56"/>
      <c r="M85" s="56"/>
      <c r="N85" s="56"/>
      <c r="O85" s="56"/>
    </row>
    <row r="86" spans="2:15" ht="49.5" customHeight="1">
      <c r="B86" s="49">
        <v>45995</v>
      </c>
      <c r="C86" s="50" t="s">
        <v>41</v>
      </c>
      <c r="D86" s="58" t="s">
        <v>42</v>
      </c>
      <c r="E86" s="63"/>
      <c r="F86" s="61">
        <v>80656</v>
      </c>
      <c r="G86" s="54">
        <f t="shared" si="1"/>
        <v>133419302.15999998</v>
      </c>
      <c r="H86" s="55"/>
      <c r="I86" s="57"/>
      <c r="J86" s="56"/>
      <c r="K86" s="56"/>
      <c r="L86" s="56"/>
      <c r="M86" s="56"/>
      <c r="N86" s="56"/>
      <c r="O86" s="56"/>
    </row>
    <row r="87" spans="2:15" ht="49.5" customHeight="1">
      <c r="B87" s="49">
        <v>45995</v>
      </c>
      <c r="C87" s="50" t="s">
        <v>43</v>
      </c>
      <c r="D87" s="58" t="s">
        <v>44</v>
      </c>
      <c r="E87" s="63"/>
      <c r="F87" s="61">
        <v>101135</v>
      </c>
      <c r="G87" s="54">
        <f t="shared" si="1"/>
        <v>133318167.15999998</v>
      </c>
      <c r="H87" s="55"/>
      <c r="I87" s="57"/>
      <c r="J87" s="56"/>
      <c r="K87" s="56"/>
      <c r="L87" s="56"/>
      <c r="M87" s="56"/>
      <c r="N87" s="56"/>
      <c r="O87" s="56"/>
    </row>
    <row r="88" spans="2:15" ht="49.5" customHeight="1">
      <c r="B88" s="49">
        <v>45995</v>
      </c>
      <c r="C88" s="50" t="s">
        <v>45</v>
      </c>
      <c r="D88" s="58" t="s">
        <v>46</v>
      </c>
      <c r="E88" s="63"/>
      <c r="F88" s="61">
        <v>711250</v>
      </c>
      <c r="G88" s="54">
        <f t="shared" si="1"/>
        <v>132606917.15999998</v>
      </c>
      <c r="H88" s="55"/>
      <c r="I88" s="57"/>
      <c r="J88" s="56"/>
      <c r="K88" s="56"/>
      <c r="L88" s="56"/>
      <c r="M88" s="56"/>
      <c r="N88" s="56"/>
      <c r="O88" s="56"/>
    </row>
    <row r="89" spans="2:15" ht="49.5" customHeight="1">
      <c r="B89" s="49">
        <v>45995</v>
      </c>
      <c r="C89" s="50" t="s">
        <v>47</v>
      </c>
      <c r="D89" s="58" t="s">
        <v>48</v>
      </c>
      <c r="E89" s="63"/>
      <c r="F89" s="61">
        <v>6786</v>
      </c>
      <c r="G89" s="54">
        <f t="shared" si="1"/>
        <v>132600131.15999998</v>
      </c>
      <c r="H89" s="55"/>
      <c r="I89" s="57"/>
      <c r="J89" s="56"/>
      <c r="K89" s="56"/>
      <c r="L89" s="56"/>
      <c r="M89" s="56"/>
      <c r="N89" s="56"/>
      <c r="O89" s="56"/>
    </row>
    <row r="90" spans="2:15" ht="49.5" customHeight="1">
      <c r="B90" s="49">
        <v>45995</v>
      </c>
      <c r="C90" s="50" t="s">
        <v>49</v>
      </c>
      <c r="D90" s="58" t="s">
        <v>50</v>
      </c>
      <c r="E90" s="63"/>
      <c r="F90" s="61">
        <v>163548</v>
      </c>
      <c r="G90" s="54">
        <f t="shared" si="1"/>
        <v>132436583.15999998</v>
      </c>
      <c r="H90" s="55"/>
      <c r="I90" s="57"/>
      <c r="J90" s="56"/>
      <c r="K90" s="56"/>
      <c r="L90" s="56"/>
      <c r="M90" s="56"/>
      <c r="N90" s="56"/>
      <c r="O90" s="56"/>
    </row>
    <row r="91" spans="2:15" ht="49.5" customHeight="1">
      <c r="B91" s="49">
        <v>45995</v>
      </c>
      <c r="C91" s="50" t="s">
        <v>51</v>
      </c>
      <c r="D91" s="58" t="s">
        <v>52</v>
      </c>
      <c r="E91" s="63"/>
      <c r="F91" s="61">
        <v>100800</v>
      </c>
      <c r="G91" s="54">
        <f t="shared" si="1"/>
        <v>132335783.15999998</v>
      </c>
      <c r="H91" s="55"/>
      <c r="I91" s="57"/>
      <c r="J91" s="56"/>
      <c r="K91" s="56"/>
      <c r="L91" s="56"/>
      <c r="M91" s="56"/>
      <c r="N91" s="56"/>
      <c r="O91" s="56"/>
    </row>
    <row r="92" spans="2:15" ht="49.5" customHeight="1">
      <c r="B92" s="49">
        <v>45995</v>
      </c>
      <c r="C92" s="50" t="s">
        <v>53</v>
      </c>
      <c r="D92" s="58" t="s">
        <v>54</v>
      </c>
      <c r="E92" s="63"/>
      <c r="F92" s="61">
        <v>345175.45</v>
      </c>
      <c r="G92" s="54">
        <f t="shared" si="1"/>
        <v>131990607.70999998</v>
      </c>
      <c r="H92" s="55"/>
      <c r="I92" s="57"/>
      <c r="J92" s="56"/>
      <c r="K92" s="56"/>
      <c r="L92" s="56"/>
      <c r="M92" s="56"/>
      <c r="N92" s="56"/>
      <c r="O92" s="56"/>
    </row>
    <row r="93" spans="2:15" ht="49.5" customHeight="1">
      <c r="B93" s="49">
        <v>45995</v>
      </c>
      <c r="C93" s="50" t="s">
        <v>55</v>
      </c>
      <c r="D93" s="58" t="s">
        <v>56</v>
      </c>
      <c r="E93" s="63"/>
      <c r="F93" s="61">
        <v>33040</v>
      </c>
      <c r="G93" s="54">
        <f t="shared" si="1"/>
        <v>131957567.70999998</v>
      </c>
      <c r="H93" s="55"/>
      <c r="I93" s="57"/>
      <c r="J93" s="56"/>
      <c r="K93" s="56"/>
      <c r="L93" s="56"/>
      <c r="M93" s="56"/>
      <c r="N93" s="56"/>
      <c r="O93" s="56"/>
    </row>
    <row r="94" spans="2:15" ht="51" customHeight="1">
      <c r="B94" s="49">
        <v>45995</v>
      </c>
      <c r="C94" s="50">
        <v>452400470188</v>
      </c>
      <c r="D94" s="51" t="s">
        <v>13</v>
      </c>
      <c r="E94" s="52">
        <v>77600</v>
      </c>
      <c r="F94" s="53"/>
      <c r="G94" s="54">
        <f t="shared" si="1"/>
        <v>132035167.70999998</v>
      </c>
      <c r="H94" s="55"/>
      <c r="I94" s="57"/>
      <c r="J94" s="56"/>
      <c r="K94" s="56"/>
      <c r="L94" s="56"/>
      <c r="M94" s="56"/>
      <c r="N94" s="56"/>
      <c r="O94" s="56"/>
    </row>
    <row r="95" spans="2:15" ht="51" customHeight="1">
      <c r="B95" s="49">
        <v>45995</v>
      </c>
      <c r="C95" s="50">
        <v>240727549</v>
      </c>
      <c r="D95" s="51" t="s">
        <v>13</v>
      </c>
      <c r="E95" s="52">
        <v>4550</v>
      </c>
      <c r="F95" s="53"/>
      <c r="G95" s="54">
        <f t="shared" si="1"/>
        <v>132039717.70999998</v>
      </c>
      <c r="H95" s="55"/>
      <c r="I95" s="57"/>
      <c r="J95" s="56"/>
      <c r="K95" s="56"/>
      <c r="L95" s="56"/>
      <c r="M95" s="56"/>
      <c r="N95" s="56"/>
      <c r="O95" s="56"/>
    </row>
    <row r="96" spans="2:15" ht="51" customHeight="1">
      <c r="B96" s="49">
        <v>45995</v>
      </c>
      <c r="C96" s="50">
        <v>1500060318</v>
      </c>
      <c r="D96" s="51" t="s">
        <v>13</v>
      </c>
      <c r="E96" s="52">
        <v>9800</v>
      </c>
      <c r="F96" s="53"/>
      <c r="G96" s="54">
        <f t="shared" si="1"/>
        <v>132049517.70999998</v>
      </c>
      <c r="H96" s="55"/>
      <c r="I96" s="57"/>
      <c r="J96" s="56"/>
      <c r="K96" s="56"/>
      <c r="L96" s="56"/>
      <c r="M96" s="56"/>
      <c r="N96" s="56"/>
      <c r="O96" s="56"/>
    </row>
    <row r="97" spans="2:15" ht="51" customHeight="1">
      <c r="B97" s="49">
        <v>45995</v>
      </c>
      <c r="C97" s="50">
        <v>500050285</v>
      </c>
      <c r="D97" s="51" t="s">
        <v>13</v>
      </c>
      <c r="E97" s="52">
        <v>8000</v>
      </c>
      <c r="F97" s="53"/>
      <c r="G97" s="54">
        <f t="shared" si="1"/>
        <v>132057517.70999998</v>
      </c>
      <c r="H97" s="55"/>
      <c r="I97" s="57"/>
      <c r="J97" s="56"/>
      <c r="K97" s="56"/>
      <c r="L97" s="56"/>
      <c r="M97" s="56"/>
      <c r="N97" s="56"/>
      <c r="O97" s="56"/>
    </row>
    <row r="98" spans="2:15" ht="51" customHeight="1">
      <c r="B98" s="49">
        <v>45995</v>
      </c>
      <c r="C98" s="50">
        <v>240729434</v>
      </c>
      <c r="D98" s="51" t="s">
        <v>13</v>
      </c>
      <c r="E98" s="52">
        <v>8000</v>
      </c>
      <c r="F98" s="53"/>
      <c r="G98" s="54">
        <f t="shared" si="1"/>
        <v>132065517.70999998</v>
      </c>
      <c r="H98" s="55"/>
      <c r="I98" s="57"/>
      <c r="J98" s="56"/>
      <c r="K98" s="56"/>
      <c r="L98" s="56"/>
      <c r="M98" s="56"/>
      <c r="N98" s="56"/>
      <c r="O98" s="56"/>
    </row>
    <row r="99" spans="2:15" ht="51" customHeight="1">
      <c r="B99" s="49">
        <v>45995</v>
      </c>
      <c r="C99" s="50">
        <v>5280010253</v>
      </c>
      <c r="D99" s="51" t="s">
        <v>13</v>
      </c>
      <c r="E99" s="52">
        <v>7200</v>
      </c>
      <c r="F99" s="53"/>
      <c r="G99" s="54">
        <f t="shared" si="1"/>
        <v>132072717.70999998</v>
      </c>
      <c r="H99" s="55"/>
      <c r="I99" s="57"/>
      <c r="J99" s="56"/>
      <c r="K99" s="56"/>
      <c r="L99" s="56"/>
      <c r="M99" s="56"/>
      <c r="N99" s="56"/>
      <c r="O99" s="56"/>
    </row>
    <row r="100" spans="2:15" ht="51" customHeight="1">
      <c r="B100" s="49">
        <v>45995</v>
      </c>
      <c r="C100" s="50">
        <v>5280010256</v>
      </c>
      <c r="D100" s="51" t="s">
        <v>13</v>
      </c>
      <c r="E100" s="52">
        <v>16000</v>
      </c>
      <c r="F100" s="53"/>
      <c r="G100" s="54">
        <f t="shared" si="1"/>
        <v>132088717.70999998</v>
      </c>
      <c r="H100" s="55"/>
      <c r="I100" s="57"/>
      <c r="J100" s="56"/>
      <c r="K100" s="56"/>
      <c r="L100" s="56"/>
      <c r="M100" s="56"/>
      <c r="N100" s="56"/>
      <c r="O100" s="56"/>
    </row>
    <row r="101" spans="2:15" ht="51" customHeight="1">
      <c r="B101" s="49">
        <v>45995</v>
      </c>
      <c r="C101" s="50">
        <v>5280010259</v>
      </c>
      <c r="D101" s="51" t="s">
        <v>13</v>
      </c>
      <c r="E101" s="52">
        <v>16950</v>
      </c>
      <c r="F101" s="53"/>
      <c r="G101" s="54">
        <f t="shared" si="1"/>
        <v>132105667.70999998</v>
      </c>
      <c r="H101" s="55"/>
      <c r="I101" s="57"/>
      <c r="J101" s="56"/>
      <c r="K101" s="56"/>
      <c r="L101" s="56"/>
      <c r="M101" s="56"/>
      <c r="N101" s="56"/>
      <c r="O101" s="56"/>
    </row>
    <row r="102" spans="2:15" ht="51" customHeight="1">
      <c r="B102" s="49">
        <v>45995</v>
      </c>
      <c r="C102" s="50">
        <v>452400548132</v>
      </c>
      <c r="D102" s="51" t="s">
        <v>13</v>
      </c>
      <c r="E102" s="52">
        <v>52140</v>
      </c>
      <c r="F102" s="53"/>
      <c r="G102" s="54">
        <f t="shared" si="1"/>
        <v>132157807.70999998</v>
      </c>
      <c r="H102" s="55"/>
      <c r="I102" s="57"/>
      <c r="J102" s="56"/>
      <c r="K102" s="56"/>
      <c r="L102" s="56"/>
      <c r="M102" s="56"/>
      <c r="N102" s="56"/>
      <c r="O102" s="56"/>
    </row>
    <row r="103" spans="2:15" ht="51" customHeight="1">
      <c r="B103" s="49">
        <v>45995</v>
      </c>
      <c r="C103" s="50">
        <v>452400544559</v>
      </c>
      <c r="D103" s="51" t="s">
        <v>13</v>
      </c>
      <c r="E103" s="52">
        <v>72740</v>
      </c>
      <c r="F103" s="53"/>
      <c r="G103" s="54">
        <f t="shared" si="1"/>
        <v>132230547.70999998</v>
      </c>
      <c r="H103" s="55"/>
      <c r="I103" s="57"/>
      <c r="J103" s="56"/>
      <c r="K103" s="56"/>
      <c r="L103" s="56"/>
      <c r="M103" s="56"/>
      <c r="N103" s="56"/>
      <c r="O103" s="56"/>
    </row>
    <row r="104" spans="2:15" ht="51" customHeight="1">
      <c r="B104" s="49">
        <v>45995</v>
      </c>
      <c r="C104" s="50">
        <v>452400545397</v>
      </c>
      <c r="D104" s="51" t="s">
        <v>13</v>
      </c>
      <c r="E104" s="52">
        <v>68470</v>
      </c>
      <c r="F104" s="53"/>
      <c r="G104" s="54">
        <f t="shared" si="1"/>
        <v>132299017.70999998</v>
      </c>
      <c r="H104" s="55"/>
      <c r="I104" s="57"/>
      <c r="J104" s="56"/>
      <c r="K104" s="56"/>
      <c r="L104" s="56"/>
      <c r="M104" s="56"/>
      <c r="N104" s="56"/>
      <c r="O104" s="56"/>
    </row>
    <row r="105" spans="2:15" ht="51" customHeight="1">
      <c r="B105" s="49">
        <v>45995</v>
      </c>
      <c r="C105" s="50">
        <v>412719789</v>
      </c>
      <c r="D105" s="51" t="s">
        <v>13</v>
      </c>
      <c r="E105" s="52">
        <v>290</v>
      </c>
      <c r="F105" s="53"/>
      <c r="G105" s="54">
        <f t="shared" si="1"/>
        <v>132299307.70999998</v>
      </c>
      <c r="H105" s="55"/>
      <c r="I105" s="57"/>
      <c r="J105" s="56"/>
      <c r="K105" s="56"/>
      <c r="L105" s="56"/>
      <c r="M105" s="56"/>
      <c r="N105" s="56"/>
      <c r="O105" s="56"/>
    </row>
    <row r="106" spans="2:15" ht="51" customHeight="1">
      <c r="B106" s="49">
        <v>45995</v>
      </c>
      <c r="C106" s="50">
        <v>2490070343</v>
      </c>
      <c r="D106" s="51" t="s">
        <v>13</v>
      </c>
      <c r="E106" s="52">
        <v>36350</v>
      </c>
      <c r="F106" s="53"/>
      <c r="G106" s="54">
        <f t="shared" si="1"/>
        <v>132335657.70999998</v>
      </c>
      <c r="H106" s="55"/>
      <c r="I106" s="57"/>
      <c r="J106" s="56"/>
      <c r="K106" s="56"/>
      <c r="L106" s="56"/>
      <c r="M106" s="56"/>
      <c r="N106" s="56"/>
      <c r="O106" s="56"/>
    </row>
    <row r="107" spans="2:15" ht="51" customHeight="1">
      <c r="B107" s="49">
        <v>45995</v>
      </c>
      <c r="C107" s="50">
        <v>2490070346</v>
      </c>
      <c r="D107" s="51" t="s">
        <v>13</v>
      </c>
      <c r="E107" s="52">
        <v>180300</v>
      </c>
      <c r="F107" s="53"/>
      <c r="G107" s="54">
        <f t="shared" si="1"/>
        <v>132515957.70999998</v>
      </c>
      <c r="H107" s="55"/>
      <c r="I107" s="57"/>
      <c r="J107" s="56"/>
      <c r="K107" s="56"/>
      <c r="L107" s="56"/>
      <c r="M107" s="56"/>
      <c r="N107" s="56"/>
      <c r="O107" s="56"/>
    </row>
    <row r="108" spans="2:15" ht="51" customHeight="1">
      <c r="B108" s="49">
        <v>45995</v>
      </c>
      <c r="C108" s="50">
        <v>3810010402</v>
      </c>
      <c r="D108" s="51" t="s">
        <v>13</v>
      </c>
      <c r="E108" s="52">
        <v>8000</v>
      </c>
      <c r="F108" s="53"/>
      <c r="G108" s="54">
        <f t="shared" si="1"/>
        <v>132523957.70999998</v>
      </c>
      <c r="H108" s="55"/>
      <c r="I108" s="57"/>
      <c r="J108" s="56"/>
      <c r="K108" s="56"/>
      <c r="L108" s="56"/>
      <c r="M108" s="56"/>
      <c r="N108" s="56"/>
      <c r="O108" s="56"/>
    </row>
    <row r="109" spans="2:15" ht="49.5" customHeight="1">
      <c r="B109" s="49">
        <v>45995</v>
      </c>
      <c r="C109" s="50">
        <v>2749</v>
      </c>
      <c r="D109" s="58" t="s">
        <v>57</v>
      </c>
      <c r="E109" s="52"/>
      <c r="F109" s="52">
        <v>1417.5</v>
      </c>
      <c r="G109" s="54">
        <f t="shared" si="1"/>
        <v>132522540.20999998</v>
      </c>
      <c r="H109" s="55"/>
      <c r="I109" s="57"/>
      <c r="J109" s="56"/>
      <c r="K109" s="56"/>
      <c r="L109" s="56"/>
      <c r="M109" s="56"/>
      <c r="N109" s="56"/>
      <c r="O109" s="56"/>
    </row>
    <row r="110" spans="2:15" ht="49.5" customHeight="1">
      <c r="B110" s="49">
        <v>45996</v>
      </c>
      <c r="C110" s="50" t="s">
        <v>58</v>
      </c>
      <c r="D110" s="58" t="s">
        <v>59</v>
      </c>
      <c r="E110" s="63"/>
      <c r="F110" s="61">
        <v>3377.5</v>
      </c>
      <c r="G110" s="54">
        <f t="shared" si="1"/>
        <v>132519162.70999998</v>
      </c>
      <c r="H110" s="55"/>
      <c r="I110" s="57"/>
      <c r="J110" s="56"/>
      <c r="K110" s="56"/>
      <c r="L110" s="56"/>
      <c r="M110" s="56"/>
      <c r="N110" s="56"/>
      <c r="O110" s="56"/>
    </row>
    <row r="111" spans="2:15" ht="49.5" customHeight="1">
      <c r="B111" s="49">
        <v>45996</v>
      </c>
      <c r="C111" s="50" t="s">
        <v>60</v>
      </c>
      <c r="D111" s="58" t="s">
        <v>61</v>
      </c>
      <c r="E111" s="63"/>
      <c r="F111" s="61">
        <v>22993.89</v>
      </c>
      <c r="G111" s="54">
        <f t="shared" si="1"/>
        <v>132496168.81999998</v>
      </c>
      <c r="H111" s="55"/>
      <c r="I111" s="57"/>
      <c r="J111" s="56"/>
      <c r="K111" s="56"/>
      <c r="L111" s="56"/>
      <c r="M111" s="56"/>
      <c r="N111" s="56"/>
      <c r="O111" s="56"/>
    </row>
    <row r="112" spans="2:15" ht="49.5" customHeight="1">
      <c r="B112" s="49">
        <v>45996</v>
      </c>
      <c r="C112" s="50" t="s">
        <v>62</v>
      </c>
      <c r="D112" s="58" t="s">
        <v>63</v>
      </c>
      <c r="E112" s="63"/>
      <c r="F112" s="61">
        <v>32800</v>
      </c>
      <c r="G112" s="54">
        <f t="shared" si="1"/>
        <v>132463368.81999998</v>
      </c>
      <c r="H112" s="55"/>
      <c r="I112" s="57"/>
      <c r="J112" s="56"/>
      <c r="K112" s="56"/>
      <c r="L112" s="56"/>
      <c r="M112" s="56"/>
      <c r="N112" s="56"/>
      <c r="O112" s="56"/>
    </row>
    <row r="113" spans="2:15" ht="49.5" customHeight="1">
      <c r="B113" s="49">
        <v>45996</v>
      </c>
      <c r="C113" s="50" t="s">
        <v>64</v>
      </c>
      <c r="D113" s="58" t="s">
        <v>65</v>
      </c>
      <c r="E113" s="63"/>
      <c r="F113" s="61">
        <v>65600</v>
      </c>
      <c r="G113" s="54">
        <f t="shared" si="1"/>
        <v>132397768.81999998</v>
      </c>
      <c r="H113" s="55"/>
      <c r="I113" s="57"/>
      <c r="J113" s="56"/>
      <c r="K113" s="56"/>
      <c r="L113" s="56"/>
      <c r="M113" s="56"/>
      <c r="N113" s="56"/>
      <c r="O113" s="56"/>
    </row>
    <row r="114" spans="2:15" ht="58.5" customHeight="1">
      <c r="B114" s="49">
        <v>45996</v>
      </c>
      <c r="C114" s="50" t="s">
        <v>66</v>
      </c>
      <c r="D114" s="58" t="s">
        <v>67</v>
      </c>
      <c r="E114" s="63"/>
      <c r="F114" s="61">
        <v>31446.25</v>
      </c>
      <c r="G114" s="54">
        <f t="shared" si="1"/>
        <v>132366322.56999998</v>
      </c>
      <c r="H114" s="55"/>
      <c r="I114" s="57"/>
      <c r="J114" s="56"/>
      <c r="K114" s="56"/>
      <c r="L114" s="56"/>
      <c r="M114" s="56"/>
      <c r="N114" s="56"/>
      <c r="O114" s="56"/>
    </row>
    <row r="115" spans="2:15" ht="51" customHeight="1">
      <c r="B115" s="49">
        <v>45996</v>
      </c>
      <c r="C115" s="50">
        <v>452400470193</v>
      </c>
      <c r="D115" s="51" t="s">
        <v>13</v>
      </c>
      <c r="E115" s="52">
        <v>12610</v>
      </c>
      <c r="F115" s="53"/>
      <c r="G115" s="54">
        <f t="shared" si="1"/>
        <v>132378932.56999998</v>
      </c>
      <c r="H115" s="55"/>
      <c r="I115" s="57"/>
      <c r="J115" s="56"/>
      <c r="K115" s="56"/>
      <c r="L115" s="56"/>
      <c r="M115" s="56"/>
      <c r="N115" s="56"/>
      <c r="O115" s="56"/>
    </row>
    <row r="116" spans="2:15" ht="51" customHeight="1">
      <c r="B116" s="49">
        <v>45996</v>
      </c>
      <c r="C116" s="50">
        <v>412775487</v>
      </c>
      <c r="D116" s="51" t="s">
        <v>13</v>
      </c>
      <c r="E116" s="52">
        <v>15000</v>
      </c>
      <c r="F116" s="53"/>
      <c r="G116" s="54">
        <f t="shared" si="1"/>
        <v>132393932.56999998</v>
      </c>
      <c r="H116" s="55"/>
      <c r="I116" s="57"/>
      <c r="J116" s="56"/>
      <c r="K116" s="56"/>
      <c r="L116" s="56"/>
      <c r="M116" s="56"/>
      <c r="N116" s="56"/>
      <c r="O116" s="56"/>
    </row>
    <row r="117" spans="2:15" ht="51" customHeight="1">
      <c r="B117" s="49">
        <v>45996</v>
      </c>
      <c r="C117" s="50">
        <v>452400430006</v>
      </c>
      <c r="D117" s="51" t="s">
        <v>13</v>
      </c>
      <c r="E117" s="52">
        <v>100</v>
      </c>
      <c r="F117" s="53"/>
      <c r="G117" s="54">
        <f t="shared" si="1"/>
        <v>132394032.56999998</v>
      </c>
      <c r="H117" s="55"/>
      <c r="I117" s="57"/>
      <c r="J117" s="56"/>
      <c r="K117" s="56"/>
      <c r="L117" s="56"/>
      <c r="M117" s="56"/>
      <c r="N117" s="56"/>
      <c r="O117" s="56"/>
    </row>
    <row r="118" spans="2:15" ht="51" customHeight="1">
      <c r="B118" s="49">
        <v>45996</v>
      </c>
      <c r="C118" s="50">
        <v>3640040258</v>
      </c>
      <c r="D118" s="51" t="s">
        <v>13</v>
      </c>
      <c r="E118" s="52">
        <v>8000</v>
      </c>
      <c r="F118" s="53"/>
      <c r="G118" s="54">
        <f t="shared" si="1"/>
        <v>132402032.56999998</v>
      </c>
      <c r="H118" s="55"/>
      <c r="I118" s="57"/>
      <c r="J118" s="56"/>
      <c r="K118" s="56"/>
      <c r="L118" s="56"/>
      <c r="M118" s="56"/>
      <c r="N118" s="56"/>
      <c r="O118" s="56"/>
    </row>
    <row r="119" spans="2:15" ht="51" customHeight="1">
      <c r="B119" s="49">
        <v>45996</v>
      </c>
      <c r="C119" s="50">
        <v>452400541147</v>
      </c>
      <c r="D119" s="51" t="s">
        <v>13</v>
      </c>
      <c r="E119" s="52">
        <v>5050</v>
      </c>
      <c r="F119" s="53"/>
      <c r="G119" s="54">
        <f t="shared" si="1"/>
        <v>132407082.56999998</v>
      </c>
      <c r="H119" s="55"/>
      <c r="I119" s="57"/>
      <c r="J119" s="56"/>
      <c r="K119" s="56"/>
      <c r="L119" s="56"/>
      <c r="M119" s="56"/>
      <c r="N119" s="56"/>
      <c r="O119" s="56"/>
    </row>
    <row r="120" spans="2:15" ht="51" customHeight="1">
      <c r="B120" s="49">
        <v>45996</v>
      </c>
      <c r="C120" s="50">
        <v>5280010572</v>
      </c>
      <c r="D120" s="51" t="s">
        <v>13</v>
      </c>
      <c r="E120" s="52">
        <v>15700</v>
      </c>
      <c r="F120" s="53"/>
      <c r="G120" s="54">
        <f t="shared" si="1"/>
        <v>132422782.56999998</v>
      </c>
      <c r="H120" s="55"/>
      <c r="I120" s="57"/>
      <c r="J120" s="56"/>
      <c r="K120" s="56"/>
      <c r="L120" s="56"/>
      <c r="M120" s="56"/>
      <c r="N120" s="56"/>
      <c r="O120" s="56"/>
    </row>
    <row r="121" spans="2:15" ht="51" customHeight="1">
      <c r="B121" s="49">
        <v>45996</v>
      </c>
      <c r="C121" s="50">
        <v>5280010575</v>
      </c>
      <c r="D121" s="51" t="s">
        <v>13</v>
      </c>
      <c r="E121" s="52">
        <v>21700</v>
      </c>
      <c r="F121" s="53"/>
      <c r="G121" s="54">
        <f t="shared" si="1"/>
        <v>132444482.56999998</v>
      </c>
      <c r="H121" s="55"/>
      <c r="I121" s="57"/>
      <c r="J121" s="56"/>
      <c r="K121" s="56"/>
      <c r="L121" s="56"/>
      <c r="M121" s="56"/>
      <c r="N121" s="56"/>
      <c r="O121" s="56"/>
    </row>
    <row r="122" spans="2:15" ht="51" customHeight="1">
      <c r="B122" s="49">
        <v>45996</v>
      </c>
      <c r="C122" s="50">
        <v>452400362889</v>
      </c>
      <c r="D122" s="51" t="s">
        <v>13</v>
      </c>
      <c r="E122" s="52">
        <v>10000</v>
      </c>
      <c r="F122" s="53"/>
      <c r="G122" s="54">
        <f t="shared" si="1"/>
        <v>132454482.56999998</v>
      </c>
      <c r="H122" s="55"/>
      <c r="I122" s="57"/>
      <c r="J122" s="56"/>
      <c r="K122" s="56"/>
      <c r="L122" s="56"/>
      <c r="M122" s="56"/>
      <c r="N122" s="56"/>
      <c r="O122" s="56"/>
    </row>
    <row r="123" spans="2:15" ht="51" customHeight="1">
      <c r="B123" s="49">
        <v>45996</v>
      </c>
      <c r="C123" s="50">
        <v>5530060357</v>
      </c>
      <c r="D123" s="51" t="s">
        <v>13</v>
      </c>
      <c r="E123" s="52">
        <v>2800</v>
      </c>
      <c r="F123" s="53"/>
      <c r="G123" s="54">
        <f t="shared" si="1"/>
        <v>132457282.56999998</v>
      </c>
      <c r="H123" s="55"/>
      <c r="I123" s="57"/>
      <c r="J123" s="56"/>
      <c r="K123" s="56"/>
      <c r="L123" s="56"/>
      <c r="M123" s="56"/>
      <c r="N123" s="56"/>
      <c r="O123" s="56"/>
    </row>
    <row r="124" spans="2:15" ht="51" customHeight="1">
      <c r="B124" s="49">
        <v>45996</v>
      </c>
      <c r="C124" s="50">
        <v>5530060360</v>
      </c>
      <c r="D124" s="51" t="s">
        <v>13</v>
      </c>
      <c r="E124" s="52">
        <v>74500</v>
      </c>
      <c r="F124" s="53"/>
      <c r="G124" s="54">
        <f t="shared" si="1"/>
        <v>132531782.56999998</v>
      </c>
      <c r="H124" s="55"/>
      <c r="I124" s="57"/>
      <c r="J124" s="56"/>
      <c r="K124" s="56"/>
      <c r="L124" s="56"/>
      <c r="M124" s="56"/>
      <c r="N124" s="56"/>
      <c r="O124" s="56"/>
    </row>
    <row r="125" spans="2:15" ht="51" customHeight="1">
      <c r="B125" s="49">
        <v>45996</v>
      </c>
      <c r="C125" s="50">
        <v>452400430001</v>
      </c>
      <c r="D125" s="51" t="s">
        <v>13</v>
      </c>
      <c r="E125" s="52">
        <v>39200</v>
      </c>
      <c r="F125" s="53"/>
      <c r="G125" s="54">
        <f t="shared" si="1"/>
        <v>132570982.56999998</v>
      </c>
      <c r="H125" s="55"/>
      <c r="I125" s="57"/>
      <c r="J125" s="56"/>
      <c r="K125" s="56"/>
      <c r="L125" s="56"/>
      <c r="M125" s="56"/>
      <c r="N125" s="56"/>
      <c r="O125" s="56"/>
    </row>
    <row r="126" spans="2:15" ht="90" customHeight="1">
      <c r="B126" s="49">
        <v>45996</v>
      </c>
      <c r="C126" s="50">
        <v>45696</v>
      </c>
      <c r="D126" s="51" t="s">
        <v>18</v>
      </c>
      <c r="E126" s="52">
        <v>600</v>
      </c>
      <c r="F126" s="52"/>
      <c r="G126" s="54">
        <f t="shared" si="1"/>
        <v>132571582.56999998</v>
      </c>
      <c r="H126" s="55"/>
      <c r="I126" s="57"/>
      <c r="J126" s="56"/>
      <c r="K126" s="56"/>
      <c r="L126" s="56"/>
      <c r="M126" s="56"/>
      <c r="N126" s="56"/>
      <c r="O126" s="56"/>
    </row>
    <row r="127" spans="2:15" ht="90" customHeight="1">
      <c r="B127" s="49">
        <v>45996</v>
      </c>
      <c r="C127" s="50">
        <v>152324</v>
      </c>
      <c r="D127" s="51" t="s">
        <v>18</v>
      </c>
      <c r="E127" s="52">
        <v>750</v>
      </c>
      <c r="F127" s="52"/>
      <c r="G127" s="54">
        <f t="shared" si="1"/>
        <v>132572332.56999998</v>
      </c>
      <c r="H127" s="55"/>
      <c r="I127" s="57"/>
      <c r="J127" s="56"/>
      <c r="K127" s="56"/>
      <c r="L127" s="56"/>
      <c r="M127" s="56"/>
      <c r="N127" s="56"/>
      <c r="O127" s="56"/>
    </row>
    <row r="128" spans="2:15" ht="90" customHeight="1">
      <c r="B128" s="49">
        <v>45996</v>
      </c>
      <c r="C128" s="50">
        <v>884531</v>
      </c>
      <c r="D128" s="51" t="s">
        <v>18</v>
      </c>
      <c r="E128" s="52">
        <v>750</v>
      </c>
      <c r="F128" s="52"/>
      <c r="G128" s="54">
        <f t="shared" si="1"/>
        <v>132573082.56999998</v>
      </c>
      <c r="H128" s="55"/>
      <c r="I128" s="57"/>
      <c r="J128" s="56"/>
      <c r="K128" s="56"/>
      <c r="L128" s="56"/>
      <c r="M128" s="56"/>
      <c r="N128" s="56"/>
      <c r="O128" s="56"/>
    </row>
    <row r="129" spans="2:15" ht="51" customHeight="1">
      <c r="B129" s="49">
        <v>45999</v>
      </c>
      <c r="C129" s="50">
        <v>452400470189</v>
      </c>
      <c r="D129" s="51" t="s">
        <v>13</v>
      </c>
      <c r="E129" s="52">
        <v>43165</v>
      </c>
      <c r="F129" s="53"/>
      <c r="G129" s="54">
        <f t="shared" si="1"/>
        <v>132616247.56999998</v>
      </c>
      <c r="H129" s="55"/>
      <c r="I129" s="57"/>
      <c r="J129" s="56"/>
      <c r="K129" s="56"/>
      <c r="L129" s="56"/>
      <c r="M129" s="56"/>
      <c r="N129" s="56"/>
      <c r="O129" s="56"/>
    </row>
    <row r="130" spans="2:15" ht="51" customHeight="1">
      <c r="B130" s="49">
        <v>45999</v>
      </c>
      <c r="C130" s="50">
        <v>240761879</v>
      </c>
      <c r="D130" s="51" t="s">
        <v>13</v>
      </c>
      <c r="E130" s="52">
        <v>66000</v>
      </c>
      <c r="F130" s="53"/>
      <c r="G130" s="54">
        <f t="shared" si="1"/>
        <v>132682247.56999998</v>
      </c>
      <c r="H130" s="55"/>
      <c r="I130" s="57"/>
      <c r="J130" s="56"/>
      <c r="K130" s="56"/>
      <c r="L130" s="56"/>
      <c r="M130" s="56"/>
      <c r="N130" s="56"/>
      <c r="O130" s="56"/>
    </row>
    <row r="131" spans="2:15" ht="51" customHeight="1">
      <c r="B131" s="49">
        <v>45999</v>
      </c>
      <c r="C131" s="50">
        <v>412975041</v>
      </c>
      <c r="D131" s="51" t="s">
        <v>13</v>
      </c>
      <c r="E131" s="52">
        <v>5000</v>
      </c>
      <c r="F131" s="53"/>
      <c r="G131" s="54">
        <f t="shared" si="1"/>
        <v>132687247.56999998</v>
      </c>
      <c r="H131" s="55"/>
      <c r="I131" s="57"/>
      <c r="J131" s="56"/>
      <c r="K131" s="56"/>
      <c r="L131" s="56"/>
      <c r="M131" s="56"/>
      <c r="N131" s="56"/>
      <c r="O131" s="56"/>
    </row>
    <row r="132" spans="2:15" ht="51" customHeight="1">
      <c r="B132" s="49">
        <v>45999</v>
      </c>
      <c r="C132" s="50">
        <v>452400545910</v>
      </c>
      <c r="D132" s="51" t="s">
        <v>13</v>
      </c>
      <c r="E132" s="52">
        <v>16800</v>
      </c>
      <c r="F132" s="53"/>
      <c r="G132" s="54">
        <f t="shared" si="1"/>
        <v>132704047.56999998</v>
      </c>
      <c r="H132" s="55"/>
      <c r="I132" s="57"/>
      <c r="J132" s="56"/>
      <c r="K132" s="56"/>
      <c r="L132" s="56"/>
      <c r="M132" s="56"/>
      <c r="N132" s="56"/>
      <c r="O132" s="56"/>
    </row>
    <row r="133" spans="2:15" ht="51" customHeight="1">
      <c r="B133" s="49">
        <v>45999</v>
      </c>
      <c r="C133" s="50">
        <v>452400541995</v>
      </c>
      <c r="D133" s="51" t="s">
        <v>13</v>
      </c>
      <c r="E133" s="52">
        <v>8780</v>
      </c>
      <c r="F133" s="53"/>
      <c r="G133" s="54">
        <f t="shared" si="1"/>
        <v>132712827.56999998</v>
      </c>
      <c r="H133" s="55"/>
      <c r="I133" s="57"/>
      <c r="J133" s="56"/>
      <c r="K133" s="56"/>
      <c r="L133" s="56"/>
      <c r="M133" s="56"/>
      <c r="N133" s="56"/>
      <c r="O133" s="56"/>
    </row>
    <row r="134" spans="2:15" ht="51" customHeight="1">
      <c r="B134" s="49">
        <v>45999</v>
      </c>
      <c r="C134" s="50">
        <v>412982221</v>
      </c>
      <c r="D134" s="51" t="s">
        <v>13</v>
      </c>
      <c r="E134" s="52">
        <v>5000</v>
      </c>
      <c r="F134" s="53"/>
      <c r="G134" s="54">
        <f t="shared" si="1"/>
        <v>132717827.56999998</v>
      </c>
      <c r="H134" s="55"/>
      <c r="I134" s="57"/>
      <c r="J134" s="56"/>
      <c r="K134" s="56"/>
      <c r="L134" s="56"/>
      <c r="M134" s="56"/>
      <c r="N134" s="56"/>
      <c r="O134" s="56"/>
    </row>
    <row r="135" spans="2:15" ht="51" customHeight="1">
      <c r="B135" s="49">
        <v>45999</v>
      </c>
      <c r="C135" s="50">
        <v>240766132</v>
      </c>
      <c r="D135" s="51" t="s">
        <v>13</v>
      </c>
      <c r="E135" s="52">
        <v>5000</v>
      </c>
      <c r="F135" s="53"/>
      <c r="G135" s="54">
        <f t="shared" si="1"/>
        <v>132722827.56999998</v>
      </c>
      <c r="H135" s="55"/>
      <c r="I135" s="57"/>
      <c r="J135" s="56"/>
      <c r="K135" s="56"/>
      <c r="L135" s="56"/>
      <c r="M135" s="56"/>
      <c r="N135" s="56"/>
      <c r="O135" s="56"/>
    </row>
    <row r="136" spans="2:15" ht="51" customHeight="1">
      <c r="B136" s="49">
        <v>45999</v>
      </c>
      <c r="C136" s="50">
        <v>412999845</v>
      </c>
      <c r="D136" s="51" t="s">
        <v>13</v>
      </c>
      <c r="E136" s="52">
        <v>5000</v>
      </c>
      <c r="F136" s="53"/>
      <c r="G136" s="54">
        <f t="shared" si="1"/>
        <v>132727827.56999998</v>
      </c>
      <c r="H136" s="55"/>
      <c r="I136" s="57"/>
      <c r="J136" s="56"/>
      <c r="K136" s="56"/>
      <c r="L136" s="56"/>
      <c r="M136" s="56"/>
      <c r="N136" s="56"/>
      <c r="O136" s="56"/>
    </row>
    <row r="137" spans="2:15" ht="51" customHeight="1">
      <c r="B137" s="49">
        <v>45999</v>
      </c>
      <c r="C137" s="50">
        <v>413006402</v>
      </c>
      <c r="D137" s="51" t="s">
        <v>13</v>
      </c>
      <c r="E137" s="52">
        <v>12600</v>
      </c>
      <c r="F137" s="53"/>
      <c r="G137" s="54">
        <f t="shared" si="1"/>
        <v>132740427.56999998</v>
      </c>
      <c r="H137" s="55"/>
      <c r="I137" s="57"/>
      <c r="J137" s="56"/>
      <c r="K137" s="56"/>
      <c r="L137" s="56"/>
      <c r="M137" s="56"/>
      <c r="N137" s="56"/>
      <c r="O137" s="56"/>
    </row>
    <row r="138" spans="2:15" ht="51" customHeight="1">
      <c r="B138" s="49">
        <v>45999</v>
      </c>
      <c r="C138" s="50">
        <v>452400549136</v>
      </c>
      <c r="D138" s="51" t="s">
        <v>13</v>
      </c>
      <c r="E138" s="52">
        <v>131120</v>
      </c>
      <c r="F138" s="53"/>
      <c r="G138" s="54">
        <f t="shared" si="1"/>
        <v>132871547.56999998</v>
      </c>
      <c r="H138" s="55"/>
      <c r="I138" s="57"/>
      <c r="J138" s="56"/>
      <c r="K138" s="56"/>
      <c r="L138" s="56"/>
      <c r="M138" s="56"/>
      <c r="N138" s="56"/>
      <c r="O138" s="56"/>
    </row>
    <row r="139" spans="2:15" ht="51" customHeight="1">
      <c r="B139" s="49">
        <v>45999</v>
      </c>
      <c r="C139" s="50">
        <v>452400549148</v>
      </c>
      <c r="D139" s="51" t="s">
        <v>13</v>
      </c>
      <c r="E139" s="52">
        <v>155980</v>
      </c>
      <c r="F139" s="53"/>
      <c r="G139" s="54">
        <f t="shared" si="1"/>
        <v>133027527.56999998</v>
      </c>
      <c r="H139" s="55"/>
      <c r="I139" s="57"/>
      <c r="J139" s="56"/>
      <c r="K139" s="56"/>
      <c r="L139" s="56"/>
      <c r="M139" s="56"/>
      <c r="N139" s="56"/>
      <c r="O139" s="56"/>
    </row>
    <row r="140" spans="2:15" ht="51" customHeight="1">
      <c r="B140" s="49">
        <v>45999</v>
      </c>
      <c r="C140" s="50">
        <v>413018994</v>
      </c>
      <c r="D140" s="51" t="s">
        <v>13</v>
      </c>
      <c r="E140" s="52">
        <v>1000</v>
      </c>
      <c r="F140" s="53"/>
      <c r="G140" s="54">
        <f t="shared" si="1"/>
        <v>133028527.56999998</v>
      </c>
      <c r="H140" s="55"/>
      <c r="I140" s="57"/>
      <c r="J140" s="56"/>
      <c r="K140" s="56"/>
      <c r="L140" s="56"/>
      <c r="M140" s="56"/>
      <c r="N140" s="56"/>
      <c r="O140" s="56"/>
    </row>
    <row r="141" spans="2:15" ht="51" customHeight="1">
      <c r="B141" s="49">
        <v>45999</v>
      </c>
      <c r="C141" s="50">
        <v>452400548377</v>
      </c>
      <c r="D141" s="51" t="s">
        <v>13</v>
      </c>
      <c r="E141" s="52">
        <v>8400</v>
      </c>
      <c r="F141" s="53"/>
      <c r="G141" s="54">
        <f t="shared" si="1"/>
        <v>133036927.56999998</v>
      </c>
      <c r="H141" s="55"/>
      <c r="I141" s="57"/>
      <c r="J141" s="56"/>
      <c r="K141" s="56"/>
      <c r="L141" s="56"/>
      <c r="M141" s="56"/>
      <c r="N141" s="56"/>
      <c r="O141" s="56"/>
    </row>
    <row r="142" spans="2:15" ht="51" customHeight="1">
      <c r="B142" s="49">
        <v>45999</v>
      </c>
      <c r="C142" s="50">
        <v>452400548486</v>
      </c>
      <c r="D142" s="51" t="s">
        <v>13</v>
      </c>
      <c r="E142" s="52">
        <v>6300</v>
      </c>
      <c r="F142" s="53"/>
      <c r="G142" s="54">
        <f t="shared" ref="G142:G205" si="2">+G141+E142-F142</f>
        <v>133043227.56999998</v>
      </c>
      <c r="H142" s="55"/>
      <c r="I142" s="57"/>
      <c r="J142" s="56"/>
      <c r="K142" s="56"/>
      <c r="L142" s="56"/>
      <c r="M142" s="56"/>
      <c r="N142" s="56"/>
      <c r="O142" s="56"/>
    </row>
    <row r="143" spans="2:15" ht="51" customHeight="1">
      <c r="B143" s="49">
        <v>45999</v>
      </c>
      <c r="C143" s="50">
        <v>5530030390</v>
      </c>
      <c r="D143" s="51" t="s">
        <v>13</v>
      </c>
      <c r="E143" s="52">
        <v>62500</v>
      </c>
      <c r="F143" s="53"/>
      <c r="G143" s="54">
        <f t="shared" si="2"/>
        <v>133105727.56999998</v>
      </c>
      <c r="H143" s="55"/>
      <c r="I143" s="57"/>
      <c r="J143" s="56"/>
      <c r="K143" s="56"/>
      <c r="L143" s="56"/>
      <c r="M143" s="56"/>
      <c r="N143" s="56"/>
      <c r="O143" s="56"/>
    </row>
    <row r="144" spans="2:15" ht="51" customHeight="1">
      <c r="B144" s="49">
        <v>45999</v>
      </c>
      <c r="C144" s="50">
        <v>5530030393</v>
      </c>
      <c r="D144" s="51" t="s">
        <v>13</v>
      </c>
      <c r="E144" s="52">
        <v>92075</v>
      </c>
      <c r="F144" s="53"/>
      <c r="G144" s="54">
        <f t="shared" si="2"/>
        <v>133197802.56999998</v>
      </c>
      <c r="H144" s="55"/>
      <c r="I144" s="57"/>
      <c r="J144" s="56"/>
      <c r="K144" s="56"/>
      <c r="L144" s="56"/>
      <c r="M144" s="56"/>
      <c r="N144" s="56"/>
      <c r="O144" s="56"/>
    </row>
    <row r="145" spans="2:15" ht="51" customHeight="1">
      <c r="B145" s="49">
        <v>45999</v>
      </c>
      <c r="C145" s="50">
        <v>5280020512</v>
      </c>
      <c r="D145" s="51" t="s">
        <v>13</v>
      </c>
      <c r="E145" s="52">
        <v>18900</v>
      </c>
      <c r="F145" s="53"/>
      <c r="G145" s="54">
        <f t="shared" si="2"/>
        <v>133216702.56999998</v>
      </c>
      <c r="H145" s="55"/>
      <c r="I145" s="57"/>
      <c r="J145" s="56"/>
      <c r="K145" s="56"/>
      <c r="L145" s="56"/>
      <c r="M145" s="56"/>
      <c r="N145" s="56"/>
      <c r="O145" s="56"/>
    </row>
    <row r="146" spans="2:15" ht="51" customHeight="1">
      <c r="B146" s="49">
        <v>45999</v>
      </c>
      <c r="C146" s="50">
        <v>240769092</v>
      </c>
      <c r="D146" s="51" t="s">
        <v>13</v>
      </c>
      <c r="E146" s="52">
        <v>10000</v>
      </c>
      <c r="F146" s="53"/>
      <c r="G146" s="54">
        <f t="shared" si="2"/>
        <v>133226702.56999998</v>
      </c>
      <c r="H146" s="55"/>
      <c r="I146" s="57"/>
      <c r="J146" s="56"/>
      <c r="K146" s="56"/>
      <c r="L146" s="56"/>
      <c r="M146" s="56"/>
      <c r="N146" s="56"/>
      <c r="O146" s="56"/>
    </row>
    <row r="147" spans="2:15" ht="51" customHeight="1">
      <c r="B147" s="49">
        <v>45999</v>
      </c>
      <c r="C147" s="50">
        <v>413031397</v>
      </c>
      <c r="D147" s="51" t="s">
        <v>13</v>
      </c>
      <c r="E147" s="52">
        <v>5000</v>
      </c>
      <c r="F147" s="53"/>
      <c r="G147" s="54">
        <f t="shared" si="2"/>
        <v>133231702.56999998</v>
      </c>
      <c r="H147" s="55"/>
      <c r="I147" s="57"/>
      <c r="J147" s="56"/>
      <c r="K147" s="56"/>
      <c r="L147" s="56"/>
      <c r="M147" s="56"/>
      <c r="N147" s="56"/>
      <c r="O147" s="56"/>
    </row>
    <row r="148" spans="2:15" ht="51" customHeight="1">
      <c r="B148" s="49">
        <v>45999</v>
      </c>
      <c r="C148" s="50">
        <v>240769778</v>
      </c>
      <c r="D148" s="51" t="s">
        <v>13</v>
      </c>
      <c r="E148" s="52">
        <v>5000</v>
      </c>
      <c r="F148" s="53"/>
      <c r="G148" s="54">
        <f t="shared" si="2"/>
        <v>133236702.56999998</v>
      </c>
      <c r="H148" s="55"/>
      <c r="I148" s="57"/>
      <c r="J148" s="56"/>
      <c r="K148" s="56"/>
      <c r="L148" s="56"/>
      <c r="M148" s="56"/>
      <c r="N148" s="56"/>
      <c r="O148" s="56"/>
    </row>
    <row r="149" spans="2:15" ht="51" customHeight="1">
      <c r="B149" s="49">
        <v>45999</v>
      </c>
      <c r="C149" s="50">
        <v>240772298</v>
      </c>
      <c r="D149" s="51" t="s">
        <v>13</v>
      </c>
      <c r="E149" s="52">
        <v>8000</v>
      </c>
      <c r="F149" s="53"/>
      <c r="G149" s="54">
        <f t="shared" si="2"/>
        <v>133244702.56999998</v>
      </c>
      <c r="H149" s="55"/>
      <c r="I149" s="57"/>
      <c r="J149" s="56"/>
      <c r="K149" s="56"/>
      <c r="L149" s="56"/>
      <c r="M149" s="56"/>
      <c r="N149" s="56"/>
      <c r="O149" s="56"/>
    </row>
    <row r="150" spans="2:15" ht="57" customHeight="1">
      <c r="B150" s="49">
        <v>45999</v>
      </c>
      <c r="C150" s="50">
        <v>170508</v>
      </c>
      <c r="D150" s="51" t="s">
        <v>18</v>
      </c>
      <c r="E150" s="52">
        <v>600</v>
      </c>
      <c r="F150" s="52"/>
      <c r="G150" s="54">
        <f t="shared" si="2"/>
        <v>133245302.56999998</v>
      </c>
      <c r="H150" s="55"/>
      <c r="I150" s="57"/>
      <c r="J150" s="56"/>
      <c r="K150" s="56"/>
      <c r="L150" s="56"/>
      <c r="M150" s="56"/>
      <c r="N150" s="56"/>
      <c r="O150" s="56"/>
    </row>
    <row r="151" spans="2:15" ht="57" customHeight="1">
      <c r="B151" s="49">
        <v>45999</v>
      </c>
      <c r="C151" s="50">
        <v>693842</v>
      </c>
      <c r="D151" s="51" t="s">
        <v>18</v>
      </c>
      <c r="E151" s="52">
        <v>600</v>
      </c>
      <c r="F151" s="52"/>
      <c r="G151" s="54">
        <f t="shared" si="2"/>
        <v>133245902.56999998</v>
      </c>
      <c r="H151" s="55"/>
      <c r="I151" s="57"/>
      <c r="J151" s="56"/>
      <c r="K151" s="56"/>
      <c r="L151" s="56"/>
      <c r="M151" s="56"/>
      <c r="N151" s="56"/>
      <c r="O151" s="56"/>
    </row>
    <row r="152" spans="2:15" ht="57" customHeight="1">
      <c r="B152" s="49">
        <v>45999</v>
      </c>
      <c r="C152" s="50">
        <v>340555</v>
      </c>
      <c r="D152" s="51" t="s">
        <v>18</v>
      </c>
      <c r="E152" s="52">
        <v>900</v>
      </c>
      <c r="F152" s="52"/>
      <c r="G152" s="54">
        <f t="shared" si="2"/>
        <v>133246802.56999998</v>
      </c>
      <c r="H152" s="55"/>
      <c r="I152" s="57"/>
      <c r="J152" s="56"/>
      <c r="K152" s="56"/>
      <c r="L152" s="56"/>
      <c r="M152" s="56"/>
      <c r="N152" s="56"/>
      <c r="O152" s="56"/>
    </row>
    <row r="153" spans="2:15" ht="51" customHeight="1">
      <c r="B153" s="49">
        <v>46000</v>
      </c>
      <c r="C153" s="50">
        <v>452400470191</v>
      </c>
      <c r="D153" s="51" t="s">
        <v>13</v>
      </c>
      <c r="E153" s="52">
        <v>109610</v>
      </c>
      <c r="F153" s="53"/>
      <c r="G153" s="54">
        <f t="shared" si="2"/>
        <v>133356412.56999998</v>
      </c>
      <c r="H153" s="55"/>
      <c r="I153" s="57"/>
      <c r="J153" s="56"/>
      <c r="K153" s="56"/>
      <c r="L153" s="56"/>
      <c r="M153" s="56"/>
      <c r="N153" s="56"/>
      <c r="O153" s="56"/>
    </row>
    <row r="154" spans="2:15" ht="51" customHeight="1">
      <c r="B154" s="49">
        <v>46000</v>
      </c>
      <c r="C154" s="50">
        <v>1250020060</v>
      </c>
      <c r="D154" s="51" t="s">
        <v>13</v>
      </c>
      <c r="E154" s="52">
        <v>1000</v>
      </c>
      <c r="F154" s="53"/>
      <c r="G154" s="54">
        <f t="shared" si="2"/>
        <v>133357412.56999998</v>
      </c>
      <c r="H154" s="55"/>
      <c r="I154" s="57"/>
      <c r="J154" s="56"/>
      <c r="K154" s="56"/>
      <c r="L154" s="56"/>
      <c r="M154" s="56"/>
      <c r="N154" s="56"/>
      <c r="O154" s="56"/>
    </row>
    <row r="155" spans="2:15" ht="51" customHeight="1">
      <c r="B155" s="49">
        <v>46000</v>
      </c>
      <c r="C155" s="50">
        <v>240774401</v>
      </c>
      <c r="D155" s="51" t="s">
        <v>13</v>
      </c>
      <c r="E155" s="52">
        <v>8000</v>
      </c>
      <c r="F155" s="53"/>
      <c r="G155" s="54">
        <f t="shared" si="2"/>
        <v>133365412.56999998</v>
      </c>
      <c r="H155" s="55"/>
      <c r="I155" s="57"/>
      <c r="J155" s="56"/>
      <c r="K155" s="56"/>
      <c r="L155" s="56"/>
      <c r="M155" s="56"/>
      <c r="N155" s="56"/>
      <c r="O155" s="56"/>
    </row>
    <row r="156" spans="2:15" ht="51" customHeight="1">
      <c r="B156" s="49">
        <v>46000</v>
      </c>
      <c r="C156" s="50">
        <v>452400542901</v>
      </c>
      <c r="D156" s="51" t="s">
        <v>13</v>
      </c>
      <c r="E156" s="52">
        <v>7484</v>
      </c>
      <c r="F156" s="53"/>
      <c r="G156" s="54">
        <f t="shared" si="2"/>
        <v>133372896.56999998</v>
      </c>
      <c r="H156" s="55"/>
      <c r="I156" s="57"/>
      <c r="J156" s="56"/>
      <c r="K156" s="56"/>
      <c r="L156" s="56"/>
      <c r="M156" s="56"/>
      <c r="N156" s="56"/>
      <c r="O156" s="56"/>
    </row>
    <row r="157" spans="2:15" ht="51" customHeight="1">
      <c r="B157" s="49">
        <v>46000</v>
      </c>
      <c r="C157" s="50">
        <v>240774550</v>
      </c>
      <c r="D157" s="51" t="s">
        <v>13</v>
      </c>
      <c r="E157" s="52">
        <v>8000</v>
      </c>
      <c r="F157" s="53"/>
      <c r="G157" s="54">
        <f t="shared" si="2"/>
        <v>133380896.56999998</v>
      </c>
      <c r="H157" s="55"/>
      <c r="I157" s="57"/>
      <c r="J157" s="56"/>
      <c r="K157" s="56"/>
      <c r="L157" s="56"/>
      <c r="M157" s="56"/>
      <c r="N157" s="56"/>
      <c r="O157" s="56"/>
    </row>
    <row r="158" spans="2:15" ht="51" customHeight="1">
      <c r="B158" s="49">
        <v>46000</v>
      </c>
      <c r="C158" s="50">
        <v>413077699</v>
      </c>
      <c r="D158" s="51" t="s">
        <v>13</v>
      </c>
      <c r="E158" s="52">
        <v>5000</v>
      </c>
      <c r="F158" s="53"/>
      <c r="G158" s="54">
        <f t="shared" si="2"/>
        <v>133385896.56999998</v>
      </c>
      <c r="H158" s="55"/>
      <c r="I158" s="57"/>
      <c r="J158" s="56"/>
      <c r="K158" s="56"/>
      <c r="L158" s="56"/>
      <c r="M158" s="56"/>
      <c r="N158" s="56"/>
      <c r="O158" s="56"/>
    </row>
    <row r="159" spans="2:15" ht="51" customHeight="1">
      <c r="B159" s="49">
        <v>46000</v>
      </c>
      <c r="C159" s="50">
        <v>413082423</v>
      </c>
      <c r="D159" s="51" t="s">
        <v>13</v>
      </c>
      <c r="E159" s="52">
        <v>50000</v>
      </c>
      <c r="F159" s="53"/>
      <c r="G159" s="54">
        <f t="shared" si="2"/>
        <v>133435896.56999998</v>
      </c>
      <c r="H159" s="55"/>
      <c r="I159" s="57"/>
      <c r="J159" s="56"/>
      <c r="K159" s="56"/>
      <c r="L159" s="56"/>
      <c r="M159" s="56"/>
      <c r="N159" s="56"/>
      <c r="O159" s="56"/>
    </row>
    <row r="160" spans="2:15" ht="51" customHeight="1">
      <c r="B160" s="49">
        <v>46000</v>
      </c>
      <c r="C160" s="50">
        <v>413083618</v>
      </c>
      <c r="D160" s="51" t="s">
        <v>13</v>
      </c>
      <c r="E160" s="52">
        <v>600</v>
      </c>
      <c r="F160" s="53"/>
      <c r="G160" s="54">
        <f t="shared" si="2"/>
        <v>133436496.56999998</v>
      </c>
      <c r="H160" s="55"/>
      <c r="I160" s="57"/>
      <c r="J160" s="56"/>
      <c r="K160" s="56"/>
      <c r="L160" s="56"/>
      <c r="M160" s="56"/>
      <c r="N160" s="56"/>
      <c r="O160" s="56"/>
    </row>
    <row r="161" spans="2:15" ht="51" customHeight="1">
      <c r="B161" s="49">
        <v>46000</v>
      </c>
      <c r="C161" s="50">
        <v>240775710</v>
      </c>
      <c r="D161" s="51" t="s">
        <v>13</v>
      </c>
      <c r="E161" s="52">
        <v>8000</v>
      </c>
      <c r="F161" s="53"/>
      <c r="G161" s="54">
        <f t="shared" si="2"/>
        <v>133444496.56999998</v>
      </c>
      <c r="H161" s="55"/>
      <c r="I161" s="57"/>
      <c r="J161" s="56"/>
      <c r="K161" s="56"/>
      <c r="L161" s="56"/>
      <c r="M161" s="56"/>
      <c r="N161" s="56"/>
      <c r="O161" s="56"/>
    </row>
    <row r="162" spans="2:15" ht="51" customHeight="1">
      <c r="B162" s="49">
        <v>46000</v>
      </c>
      <c r="C162" s="50">
        <v>5310030233</v>
      </c>
      <c r="D162" s="51" t="s">
        <v>13</v>
      </c>
      <c r="E162" s="52">
        <v>8000</v>
      </c>
      <c r="F162" s="53"/>
      <c r="G162" s="54">
        <f t="shared" si="2"/>
        <v>133452496.56999998</v>
      </c>
      <c r="H162" s="55"/>
      <c r="I162" s="57"/>
      <c r="J162" s="56"/>
      <c r="K162" s="56"/>
      <c r="L162" s="56"/>
      <c r="M162" s="56"/>
      <c r="N162" s="56"/>
      <c r="O162" s="56"/>
    </row>
    <row r="163" spans="2:15" ht="51" customHeight="1">
      <c r="B163" s="49">
        <v>46000</v>
      </c>
      <c r="C163" s="50">
        <v>413093043</v>
      </c>
      <c r="D163" s="51" t="s">
        <v>13</v>
      </c>
      <c r="E163" s="52">
        <v>5000</v>
      </c>
      <c r="F163" s="53"/>
      <c r="G163" s="54">
        <f t="shared" si="2"/>
        <v>133457496.56999998</v>
      </c>
      <c r="H163" s="55"/>
      <c r="I163" s="57"/>
      <c r="J163" s="57"/>
      <c r="K163" s="57"/>
      <c r="L163" s="57"/>
      <c r="M163" s="57"/>
      <c r="N163" s="57"/>
      <c r="O163" s="57"/>
    </row>
    <row r="164" spans="2:15" ht="51" customHeight="1">
      <c r="B164" s="49">
        <v>46000</v>
      </c>
      <c r="C164" s="50">
        <v>3650050455</v>
      </c>
      <c r="D164" s="51" t="s">
        <v>13</v>
      </c>
      <c r="E164" s="52">
        <v>8000</v>
      </c>
      <c r="F164" s="53"/>
      <c r="G164" s="54">
        <f t="shared" si="2"/>
        <v>133465496.56999998</v>
      </c>
      <c r="H164" s="55"/>
      <c r="I164" s="57"/>
      <c r="J164" s="57"/>
      <c r="K164" s="57"/>
      <c r="L164" s="57"/>
      <c r="M164" s="57"/>
      <c r="N164" s="57"/>
      <c r="O164" s="57"/>
    </row>
    <row r="165" spans="2:15" ht="51" customHeight="1">
      <c r="B165" s="49">
        <v>46000</v>
      </c>
      <c r="C165" s="50">
        <v>240777133</v>
      </c>
      <c r="D165" s="51" t="s">
        <v>13</v>
      </c>
      <c r="E165" s="52">
        <v>5000</v>
      </c>
      <c r="F165" s="53"/>
      <c r="G165" s="54">
        <f t="shared" si="2"/>
        <v>133470496.56999998</v>
      </c>
      <c r="H165" s="55"/>
      <c r="I165" s="57"/>
      <c r="J165" s="57"/>
      <c r="K165" s="57"/>
      <c r="L165" s="57"/>
      <c r="M165" s="57"/>
      <c r="N165" s="57"/>
      <c r="O165" s="57"/>
    </row>
    <row r="166" spans="2:15" ht="51" customHeight="1">
      <c r="B166" s="49">
        <v>46000</v>
      </c>
      <c r="C166" s="50">
        <v>240777163</v>
      </c>
      <c r="D166" s="51" t="s">
        <v>13</v>
      </c>
      <c r="E166" s="52">
        <v>5000</v>
      </c>
      <c r="F166" s="53"/>
      <c r="G166" s="54">
        <f t="shared" si="2"/>
        <v>133475496.56999998</v>
      </c>
      <c r="H166" s="55"/>
      <c r="I166" s="57"/>
      <c r="J166" s="57"/>
      <c r="K166" s="57"/>
      <c r="L166" s="57"/>
      <c r="M166" s="57"/>
      <c r="N166" s="57"/>
      <c r="O166" s="57"/>
    </row>
    <row r="167" spans="2:15" ht="51" customHeight="1">
      <c r="B167" s="49">
        <v>46000</v>
      </c>
      <c r="C167" s="50">
        <v>7200050343</v>
      </c>
      <c r="D167" s="51" t="s">
        <v>13</v>
      </c>
      <c r="E167" s="52">
        <v>8000</v>
      </c>
      <c r="F167" s="53"/>
      <c r="G167" s="54">
        <f t="shared" si="2"/>
        <v>133483496.56999998</v>
      </c>
      <c r="H167" s="55"/>
      <c r="I167" s="57"/>
      <c r="J167" s="57"/>
      <c r="K167" s="57"/>
      <c r="L167" s="57"/>
      <c r="M167" s="57"/>
      <c r="N167" s="57"/>
      <c r="O167" s="57"/>
    </row>
    <row r="168" spans="2:15" ht="51" customHeight="1">
      <c r="B168" s="49">
        <v>46000</v>
      </c>
      <c r="C168" s="50">
        <v>240777429</v>
      </c>
      <c r="D168" s="51" t="s">
        <v>13</v>
      </c>
      <c r="E168" s="52">
        <v>5000</v>
      </c>
      <c r="F168" s="53"/>
      <c r="G168" s="54">
        <f t="shared" si="2"/>
        <v>133488496.56999998</v>
      </c>
      <c r="H168" s="55"/>
      <c r="I168" s="57"/>
      <c r="J168" s="57"/>
      <c r="K168" s="57"/>
      <c r="L168" s="57"/>
      <c r="M168" s="57"/>
      <c r="N168" s="57"/>
      <c r="O168" s="57"/>
    </row>
    <row r="169" spans="2:15" ht="51" customHeight="1">
      <c r="B169" s="49">
        <v>46000</v>
      </c>
      <c r="C169" s="50">
        <v>240777457</v>
      </c>
      <c r="D169" s="51" t="s">
        <v>13</v>
      </c>
      <c r="E169" s="52">
        <v>5000</v>
      </c>
      <c r="F169" s="53"/>
      <c r="G169" s="54">
        <f t="shared" si="2"/>
        <v>133493496.56999998</v>
      </c>
      <c r="H169" s="55"/>
      <c r="I169" s="57"/>
      <c r="J169" s="57"/>
      <c r="K169" s="57"/>
      <c r="L169" s="57"/>
      <c r="M169" s="57"/>
      <c r="N169" s="57"/>
      <c r="O169" s="57"/>
    </row>
    <row r="170" spans="2:15" ht="51" customHeight="1">
      <c r="B170" s="49">
        <v>46000</v>
      </c>
      <c r="C170" s="50">
        <v>452400540165</v>
      </c>
      <c r="D170" s="51" t="s">
        <v>13</v>
      </c>
      <c r="E170" s="52">
        <v>93100</v>
      </c>
      <c r="F170" s="53"/>
      <c r="G170" s="54">
        <f t="shared" si="2"/>
        <v>133586596.56999998</v>
      </c>
      <c r="H170" s="55"/>
      <c r="I170" s="57"/>
      <c r="J170" s="57"/>
      <c r="K170" s="57"/>
      <c r="L170" s="57"/>
      <c r="M170" s="57"/>
      <c r="N170" s="57"/>
      <c r="O170" s="57"/>
    </row>
    <row r="171" spans="2:15" ht="51" customHeight="1">
      <c r="B171" s="49">
        <v>46000</v>
      </c>
      <c r="C171" s="50">
        <v>452400545606</v>
      </c>
      <c r="D171" s="51" t="s">
        <v>13</v>
      </c>
      <c r="E171" s="52">
        <v>37500</v>
      </c>
      <c r="F171" s="53"/>
      <c r="G171" s="54">
        <f t="shared" si="2"/>
        <v>133624096.56999998</v>
      </c>
      <c r="H171" s="55"/>
      <c r="I171" s="57"/>
      <c r="J171" s="56"/>
      <c r="K171" s="56"/>
      <c r="L171" s="56"/>
      <c r="M171" s="56"/>
      <c r="N171" s="56"/>
      <c r="O171" s="56"/>
    </row>
    <row r="172" spans="2:15" ht="51" customHeight="1">
      <c r="B172" s="49">
        <v>46000</v>
      </c>
      <c r="C172" s="50">
        <v>452400549995</v>
      </c>
      <c r="D172" s="51" t="s">
        <v>13</v>
      </c>
      <c r="E172" s="52">
        <v>5280</v>
      </c>
      <c r="F172" s="53"/>
      <c r="G172" s="54">
        <f t="shared" si="2"/>
        <v>133629376.56999998</v>
      </c>
      <c r="H172" s="55"/>
      <c r="I172" s="57"/>
      <c r="J172" s="56"/>
      <c r="K172" s="56"/>
      <c r="L172" s="56"/>
      <c r="M172" s="56"/>
      <c r="N172" s="56"/>
      <c r="O172" s="56"/>
    </row>
    <row r="173" spans="2:15" ht="51" customHeight="1">
      <c r="B173" s="49">
        <v>46000</v>
      </c>
      <c r="C173" s="50">
        <v>452400544815</v>
      </c>
      <c r="D173" s="51" t="s">
        <v>13</v>
      </c>
      <c r="E173" s="52">
        <v>12000</v>
      </c>
      <c r="F173" s="53"/>
      <c r="G173" s="54">
        <f t="shared" si="2"/>
        <v>133641376.56999998</v>
      </c>
      <c r="H173" s="55"/>
      <c r="I173" s="57"/>
      <c r="J173" s="56"/>
      <c r="K173" s="56"/>
      <c r="L173" s="56"/>
      <c r="M173" s="56"/>
      <c r="N173" s="56"/>
      <c r="O173" s="56"/>
    </row>
    <row r="174" spans="2:15" ht="51" customHeight="1">
      <c r="B174" s="49">
        <v>46000</v>
      </c>
      <c r="C174" s="50">
        <v>452400545219</v>
      </c>
      <c r="D174" s="51" t="s">
        <v>13</v>
      </c>
      <c r="E174" s="52">
        <v>138860</v>
      </c>
      <c r="F174" s="53"/>
      <c r="G174" s="54">
        <f t="shared" si="2"/>
        <v>133780236.56999998</v>
      </c>
      <c r="H174" s="55"/>
      <c r="I174" s="57"/>
      <c r="J174" s="56"/>
      <c r="K174" s="56"/>
      <c r="L174" s="56"/>
      <c r="M174" s="56"/>
      <c r="N174" s="56"/>
      <c r="O174" s="56"/>
    </row>
    <row r="175" spans="2:15" ht="51" customHeight="1">
      <c r="B175" s="49">
        <v>46000</v>
      </c>
      <c r="C175" s="50">
        <v>5280010280</v>
      </c>
      <c r="D175" s="51" t="s">
        <v>13</v>
      </c>
      <c r="E175" s="52">
        <v>13750</v>
      </c>
      <c r="F175" s="53"/>
      <c r="G175" s="54">
        <f t="shared" si="2"/>
        <v>133793986.56999998</v>
      </c>
      <c r="H175" s="55"/>
      <c r="I175" s="57"/>
      <c r="J175" s="56"/>
      <c r="K175" s="56"/>
      <c r="L175" s="56"/>
      <c r="M175" s="56"/>
      <c r="N175" s="56"/>
      <c r="O175" s="56"/>
    </row>
    <row r="176" spans="2:15" ht="51" customHeight="1">
      <c r="B176" s="49">
        <v>46000</v>
      </c>
      <c r="C176" s="50">
        <v>5530050193</v>
      </c>
      <c r="D176" s="51" t="s">
        <v>13</v>
      </c>
      <c r="E176" s="52">
        <v>90200</v>
      </c>
      <c r="F176" s="53"/>
      <c r="G176" s="54">
        <f t="shared" si="2"/>
        <v>133884186.56999998</v>
      </c>
      <c r="H176" s="55"/>
      <c r="I176" s="57"/>
      <c r="J176" s="56"/>
      <c r="K176" s="56"/>
      <c r="L176" s="56"/>
      <c r="M176" s="56"/>
      <c r="N176" s="56"/>
      <c r="O176" s="56"/>
    </row>
    <row r="177" spans="2:15" ht="51" customHeight="1">
      <c r="B177" s="49">
        <v>46000</v>
      </c>
      <c r="C177" s="50">
        <v>413107904</v>
      </c>
      <c r="D177" s="51" t="s">
        <v>13</v>
      </c>
      <c r="E177" s="52">
        <v>825</v>
      </c>
      <c r="F177" s="53"/>
      <c r="G177" s="54">
        <f t="shared" si="2"/>
        <v>133885011.56999998</v>
      </c>
      <c r="H177" s="55"/>
      <c r="I177" s="57"/>
      <c r="J177" s="56"/>
      <c r="K177" s="56"/>
      <c r="L177" s="56"/>
      <c r="M177" s="56"/>
      <c r="N177" s="56"/>
      <c r="O177" s="56"/>
    </row>
    <row r="178" spans="2:15" ht="51" customHeight="1">
      <c r="B178" s="49">
        <v>46000</v>
      </c>
      <c r="C178" s="50">
        <v>413128235</v>
      </c>
      <c r="D178" s="51" t="s">
        <v>13</v>
      </c>
      <c r="E178" s="52">
        <v>9100</v>
      </c>
      <c r="F178" s="53"/>
      <c r="G178" s="54">
        <f t="shared" si="2"/>
        <v>133894111.56999998</v>
      </c>
      <c r="H178" s="55"/>
      <c r="I178" s="57"/>
      <c r="J178" s="56"/>
      <c r="K178" s="56"/>
      <c r="L178" s="56"/>
      <c r="M178" s="56"/>
      <c r="N178" s="56"/>
      <c r="O178" s="56"/>
    </row>
    <row r="179" spans="2:15" ht="85.5" customHeight="1">
      <c r="B179" s="49">
        <v>46000</v>
      </c>
      <c r="C179" s="50" t="s">
        <v>68</v>
      </c>
      <c r="D179" s="51" t="s">
        <v>18</v>
      </c>
      <c r="E179" s="52">
        <v>600</v>
      </c>
      <c r="F179" s="52"/>
      <c r="G179" s="54">
        <f t="shared" si="2"/>
        <v>133894711.56999998</v>
      </c>
      <c r="H179" s="55"/>
      <c r="I179" s="57"/>
      <c r="J179" s="56"/>
      <c r="K179" s="56"/>
      <c r="L179" s="56"/>
      <c r="M179" s="56"/>
      <c r="N179" s="56"/>
      <c r="O179" s="56"/>
    </row>
    <row r="180" spans="2:15" ht="85.5" customHeight="1">
      <c r="B180" s="49">
        <v>46000</v>
      </c>
      <c r="C180" s="50">
        <v>87688</v>
      </c>
      <c r="D180" s="51" t="s">
        <v>18</v>
      </c>
      <c r="E180" s="52">
        <v>750</v>
      </c>
      <c r="F180" s="52"/>
      <c r="G180" s="54">
        <f t="shared" si="2"/>
        <v>133895461.56999998</v>
      </c>
      <c r="H180" s="55"/>
      <c r="I180" s="57"/>
      <c r="J180" s="56"/>
      <c r="K180" s="56"/>
      <c r="L180" s="56"/>
      <c r="M180" s="56"/>
      <c r="N180" s="56"/>
      <c r="O180" s="56"/>
    </row>
    <row r="181" spans="2:15" ht="85.5" customHeight="1">
      <c r="B181" s="49">
        <v>46000</v>
      </c>
      <c r="C181" s="50">
        <v>892795</v>
      </c>
      <c r="D181" s="51" t="s">
        <v>18</v>
      </c>
      <c r="E181" s="52">
        <v>825</v>
      </c>
      <c r="F181" s="52"/>
      <c r="G181" s="54">
        <f t="shared" si="2"/>
        <v>133896286.56999998</v>
      </c>
      <c r="H181" s="55"/>
      <c r="I181" s="57"/>
      <c r="J181" s="56"/>
      <c r="K181" s="56"/>
      <c r="L181" s="56"/>
      <c r="M181" s="56"/>
      <c r="N181" s="56"/>
      <c r="O181" s="56"/>
    </row>
    <row r="182" spans="2:15" ht="85.5" customHeight="1">
      <c r="B182" s="49">
        <v>46000</v>
      </c>
      <c r="C182" s="50">
        <v>74660</v>
      </c>
      <c r="D182" s="51" t="s">
        <v>18</v>
      </c>
      <c r="E182" s="52">
        <v>600</v>
      </c>
      <c r="F182" s="52"/>
      <c r="G182" s="54">
        <f t="shared" si="2"/>
        <v>133896886.56999998</v>
      </c>
      <c r="H182" s="55"/>
      <c r="I182" s="57"/>
      <c r="J182" s="56"/>
      <c r="K182" s="56"/>
      <c r="L182" s="56"/>
      <c r="M182" s="56"/>
      <c r="N182" s="56"/>
      <c r="O182" s="56"/>
    </row>
    <row r="183" spans="2:15" ht="85.5" customHeight="1">
      <c r="B183" s="49">
        <v>46001</v>
      </c>
      <c r="C183" s="50" t="s">
        <v>69</v>
      </c>
      <c r="D183" s="58" t="s">
        <v>70</v>
      </c>
      <c r="E183" s="63"/>
      <c r="F183" s="61">
        <v>199635.94</v>
      </c>
      <c r="G183" s="54">
        <f t="shared" si="2"/>
        <v>133697250.62999998</v>
      </c>
      <c r="H183" s="55"/>
      <c r="I183" s="57"/>
      <c r="J183" s="56"/>
      <c r="K183" s="56"/>
      <c r="L183" s="56"/>
      <c r="M183" s="56"/>
      <c r="N183" s="56"/>
      <c r="O183" s="56"/>
    </row>
    <row r="184" spans="2:15" ht="85.5" customHeight="1">
      <c r="B184" s="49">
        <v>46001</v>
      </c>
      <c r="C184" s="50" t="s">
        <v>71</v>
      </c>
      <c r="D184" s="58" t="s">
        <v>72</v>
      </c>
      <c r="E184" s="63"/>
      <c r="F184" s="61">
        <v>107026</v>
      </c>
      <c r="G184" s="54">
        <f t="shared" si="2"/>
        <v>133590224.62999998</v>
      </c>
      <c r="H184" s="55"/>
      <c r="I184" s="57"/>
      <c r="J184" s="56"/>
      <c r="K184" s="56"/>
      <c r="L184" s="56"/>
      <c r="M184" s="56"/>
      <c r="N184" s="56"/>
      <c r="O184" s="56"/>
    </row>
    <row r="185" spans="2:15" ht="85.5" customHeight="1">
      <c r="B185" s="49">
        <v>46001</v>
      </c>
      <c r="C185" s="50" t="s">
        <v>73</v>
      </c>
      <c r="D185" s="58" t="s">
        <v>74</v>
      </c>
      <c r="E185" s="63"/>
      <c r="F185" s="61">
        <v>458652.72</v>
      </c>
      <c r="G185" s="54">
        <f t="shared" si="2"/>
        <v>133131571.90999998</v>
      </c>
      <c r="H185" s="55"/>
      <c r="I185" s="57"/>
      <c r="J185" s="56"/>
      <c r="K185" s="56"/>
      <c r="L185" s="56"/>
      <c r="M185" s="56"/>
      <c r="N185" s="56"/>
      <c r="O185" s="56"/>
    </row>
    <row r="186" spans="2:15" ht="85.5" customHeight="1">
      <c r="B186" s="49">
        <v>46001</v>
      </c>
      <c r="C186" s="50" t="s">
        <v>75</v>
      </c>
      <c r="D186" s="58" t="s">
        <v>76</v>
      </c>
      <c r="E186" s="63"/>
      <c r="F186" s="61">
        <v>37885.58</v>
      </c>
      <c r="G186" s="54">
        <f t="shared" si="2"/>
        <v>133093686.32999998</v>
      </c>
      <c r="H186" s="55"/>
      <c r="I186" s="57"/>
      <c r="J186" s="56"/>
      <c r="K186" s="56"/>
      <c r="L186" s="56"/>
      <c r="M186" s="56"/>
      <c r="N186" s="56"/>
      <c r="O186" s="56"/>
    </row>
    <row r="187" spans="2:15" ht="85.5" customHeight="1">
      <c r="B187" s="49">
        <v>46001</v>
      </c>
      <c r="C187" s="50" t="s">
        <v>77</v>
      </c>
      <c r="D187" s="58" t="s">
        <v>78</v>
      </c>
      <c r="E187" s="63"/>
      <c r="F187" s="61">
        <v>74888.72</v>
      </c>
      <c r="G187" s="54">
        <f t="shared" si="2"/>
        <v>133018797.60999998</v>
      </c>
      <c r="H187" s="55"/>
      <c r="I187" s="57"/>
      <c r="J187" s="56"/>
      <c r="K187" s="56"/>
      <c r="L187" s="56"/>
      <c r="M187" s="56"/>
      <c r="N187" s="56"/>
      <c r="O187" s="56"/>
    </row>
    <row r="188" spans="2:15" ht="51" customHeight="1">
      <c r="B188" s="49">
        <v>46001</v>
      </c>
      <c r="C188" s="50">
        <v>452400470176</v>
      </c>
      <c r="D188" s="51" t="s">
        <v>13</v>
      </c>
      <c r="E188" s="52">
        <v>106530.25</v>
      </c>
      <c r="F188" s="53"/>
      <c r="G188" s="54">
        <f t="shared" si="2"/>
        <v>133125327.85999998</v>
      </c>
      <c r="H188" s="55"/>
      <c r="I188" s="57"/>
      <c r="J188" s="56"/>
      <c r="K188" s="56"/>
      <c r="L188" s="56"/>
      <c r="M188" s="56"/>
      <c r="N188" s="56"/>
      <c r="O188" s="56"/>
    </row>
    <row r="189" spans="2:15" ht="51" customHeight="1">
      <c r="B189" s="49">
        <v>46001</v>
      </c>
      <c r="C189" s="50">
        <v>452400542635</v>
      </c>
      <c r="D189" s="51" t="s">
        <v>13</v>
      </c>
      <c r="E189" s="52">
        <v>91505.31</v>
      </c>
      <c r="F189" s="53"/>
      <c r="G189" s="54">
        <f t="shared" si="2"/>
        <v>133216833.16999999</v>
      </c>
      <c r="H189" s="55"/>
      <c r="I189" s="57"/>
      <c r="J189" s="56"/>
      <c r="K189" s="56"/>
      <c r="L189" s="56"/>
      <c r="M189" s="56"/>
      <c r="N189" s="56"/>
      <c r="O189" s="56"/>
    </row>
    <row r="190" spans="2:15" ht="51" customHeight="1">
      <c r="B190" s="49">
        <v>46001</v>
      </c>
      <c r="C190" s="50">
        <v>5590010174</v>
      </c>
      <c r="D190" s="51" t="s">
        <v>13</v>
      </c>
      <c r="E190" s="52">
        <v>7000</v>
      </c>
      <c r="F190" s="53"/>
      <c r="G190" s="54">
        <f t="shared" si="2"/>
        <v>133223833.16999999</v>
      </c>
      <c r="H190" s="55"/>
      <c r="I190" s="57"/>
      <c r="J190" s="56"/>
      <c r="K190" s="56"/>
      <c r="L190" s="56"/>
      <c r="M190" s="56"/>
      <c r="N190" s="56"/>
      <c r="O190" s="56"/>
    </row>
    <row r="191" spans="2:15" ht="51" customHeight="1">
      <c r="B191" s="49">
        <v>46001</v>
      </c>
      <c r="C191" s="50">
        <v>452400430006</v>
      </c>
      <c r="D191" s="51" t="s">
        <v>13</v>
      </c>
      <c r="E191" s="52">
        <v>511800</v>
      </c>
      <c r="F191" s="53"/>
      <c r="G191" s="54">
        <f t="shared" si="2"/>
        <v>133735633.16999999</v>
      </c>
      <c r="H191" s="55"/>
      <c r="I191" s="57"/>
      <c r="J191" s="56"/>
      <c r="K191" s="56"/>
      <c r="L191" s="56"/>
      <c r="M191" s="56"/>
      <c r="N191" s="56"/>
      <c r="O191" s="56"/>
    </row>
    <row r="192" spans="2:15" ht="51" customHeight="1">
      <c r="B192" s="49">
        <v>46001</v>
      </c>
      <c r="C192" s="50">
        <v>240784857</v>
      </c>
      <c r="D192" s="51" t="s">
        <v>13</v>
      </c>
      <c r="E192" s="52">
        <v>5000</v>
      </c>
      <c r="F192" s="53"/>
      <c r="G192" s="54">
        <f t="shared" si="2"/>
        <v>133740633.16999999</v>
      </c>
      <c r="H192" s="55"/>
      <c r="I192" s="57"/>
      <c r="J192" s="56"/>
      <c r="K192" s="56"/>
      <c r="L192" s="56"/>
      <c r="M192" s="56"/>
      <c r="N192" s="56"/>
      <c r="O192" s="56"/>
    </row>
    <row r="193" spans="2:15" ht="51" customHeight="1">
      <c r="B193" s="49">
        <v>46001</v>
      </c>
      <c r="C193" s="50">
        <v>5080060147</v>
      </c>
      <c r="D193" s="51" t="s">
        <v>13</v>
      </c>
      <c r="E193" s="52">
        <v>5000</v>
      </c>
      <c r="F193" s="53"/>
      <c r="G193" s="54">
        <f t="shared" si="2"/>
        <v>133745633.16999999</v>
      </c>
      <c r="H193" s="55"/>
      <c r="I193" s="57"/>
      <c r="J193" s="56"/>
      <c r="K193" s="56"/>
      <c r="L193" s="56"/>
      <c r="M193" s="56"/>
      <c r="N193" s="56"/>
      <c r="O193" s="56"/>
    </row>
    <row r="194" spans="2:15" ht="51" customHeight="1">
      <c r="B194" s="49">
        <v>46001</v>
      </c>
      <c r="C194" s="50">
        <v>5080060150</v>
      </c>
      <c r="D194" s="51" t="s">
        <v>13</v>
      </c>
      <c r="E194" s="52">
        <v>5000</v>
      </c>
      <c r="F194" s="53"/>
      <c r="G194" s="54">
        <f t="shared" si="2"/>
        <v>133750633.16999999</v>
      </c>
      <c r="H194" s="55"/>
      <c r="I194" s="57"/>
      <c r="J194" s="56"/>
      <c r="K194" s="56"/>
      <c r="L194" s="56"/>
      <c r="M194" s="56"/>
      <c r="N194" s="56"/>
      <c r="O194" s="56"/>
    </row>
    <row r="195" spans="2:15" ht="51" customHeight="1">
      <c r="B195" s="49">
        <v>46001</v>
      </c>
      <c r="C195" s="50">
        <v>1900040270</v>
      </c>
      <c r="D195" s="51" t="s">
        <v>13</v>
      </c>
      <c r="E195" s="52">
        <v>2000</v>
      </c>
      <c r="F195" s="53"/>
      <c r="G195" s="54">
        <f t="shared" si="2"/>
        <v>133752633.16999999</v>
      </c>
      <c r="H195" s="55"/>
      <c r="I195" s="57"/>
      <c r="J195" s="56"/>
      <c r="K195" s="56"/>
      <c r="L195" s="56"/>
      <c r="M195" s="56"/>
      <c r="N195" s="56"/>
      <c r="O195" s="56"/>
    </row>
    <row r="196" spans="2:15" ht="51" customHeight="1">
      <c r="B196" s="49">
        <v>46001</v>
      </c>
      <c r="C196" s="50">
        <v>3040040357</v>
      </c>
      <c r="D196" s="51" t="s">
        <v>13</v>
      </c>
      <c r="E196" s="52">
        <v>5000</v>
      </c>
      <c r="F196" s="53"/>
      <c r="G196" s="54">
        <f t="shared" si="2"/>
        <v>133757633.16999999</v>
      </c>
      <c r="H196" s="55"/>
      <c r="I196" s="57"/>
      <c r="J196" s="56"/>
      <c r="K196" s="56"/>
      <c r="L196" s="56"/>
      <c r="M196" s="56"/>
      <c r="N196" s="56"/>
      <c r="O196" s="56"/>
    </row>
    <row r="197" spans="2:15" ht="51" customHeight="1">
      <c r="B197" s="49">
        <v>46001</v>
      </c>
      <c r="C197" s="50">
        <v>2990070303</v>
      </c>
      <c r="D197" s="51" t="s">
        <v>13</v>
      </c>
      <c r="E197" s="52">
        <v>5000</v>
      </c>
      <c r="F197" s="53"/>
      <c r="G197" s="54">
        <f t="shared" si="2"/>
        <v>133762633.16999999</v>
      </c>
      <c r="H197" s="55"/>
      <c r="I197" s="57"/>
      <c r="J197" s="56"/>
      <c r="K197" s="56"/>
      <c r="L197" s="56"/>
      <c r="M197" s="56"/>
      <c r="N197" s="56"/>
      <c r="O197" s="56"/>
    </row>
    <row r="198" spans="2:15" ht="51" customHeight="1">
      <c r="B198" s="49">
        <v>46001</v>
      </c>
      <c r="C198" s="50">
        <v>2990070306</v>
      </c>
      <c r="D198" s="51" t="s">
        <v>13</v>
      </c>
      <c r="E198" s="52">
        <v>5000</v>
      </c>
      <c r="F198" s="53"/>
      <c r="G198" s="54">
        <f t="shared" si="2"/>
        <v>133767633.16999999</v>
      </c>
      <c r="H198" s="55"/>
      <c r="I198" s="57"/>
      <c r="J198" s="56"/>
      <c r="K198" s="56"/>
      <c r="L198" s="56"/>
      <c r="M198" s="56"/>
      <c r="N198" s="56"/>
      <c r="O198" s="56"/>
    </row>
    <row r="199" spans="2:15" ht="51" customHeight="1">
      <c r="B199" s="49">
        <v>46001</v>
      </c>
      <c r="C199" s="50">
        <v>240786401</v>
      </c>
      <c r="D199" s="51" t="s">
        <v>13</v>
      </c>
      <c r="E199" s="52">
        <v>8000</v>
      </c>
      <c r="F199" s="53"/>
      <c r="G199" s="54">
        <f t="shared" si="2"/>
        <v>133775633.16999999</v>
      </c>
      <c r="H199" s="55"/>
      <c r="I199" s="57"/>
      <c r="J199" s="56"/>
      <c r="K199" s="56"/>
      <c r="L199" s="56"/>
      <c r="M199" s="56"/>
      <c r="N199" s="56"/>
      <c r="O199" s="56"/>
    </row>
    <row r="200" spans="2:15" ht="51" customHeight="1">
      <c r="B200" s="49">
        <v>46001</v>
      </c>
      <c r="C200" s="50">
        <v>452400541615</v>
      </c>
      <c r="D200" s="51" t="s">
        <v>13</v>
      </c>
      <c r="E200" s="52">
        <v>40600</v>
      </c>
      <c r="F200" s="53"/>
      <c r="G200" s="54">
        <f t="shared" si="2"/>
        <v>133816233.16999999</v>
      </c>
      <c r="H200" s="55"/>
      <c r="I200" s="57"/>
      <c r="J200" s="56"/>
      <c r="K200" s="56"/>
      <c r="L200" s="56"/>
      <c r="M200" s="56"/>
      <c r="N200" s="56"/>
      <c r="O200" s="56"/>
    </row>
    <row r="201" spans="2:15" ht="51" customHeight="1">
      <c r="B201" s="49">
        <v>46001</v>
      </c>
      <c r="C201" s="50">
        <v>452400542249</v>
      </c>
      <c r="D201" s="51" t="s">
        <v>13</v>
      </c>
      <c r="E201" s="52">
        <v>5930</v>
      </c>
      <c r="F201" s="53"/>
      <c r="G201" s="54">
        <f t="shared" si="2"/>
        <v>133822163.16999999</v>
      </c>
      <c r="H201" s="55"/>
      <c r="I201" s="57"/>
      <c r="J201" s="56"/>
      <c r="K201" s="56"/>
      <c r="L201" s="56"/>
      <c r="M201" s="56"/>
      <c r="N201" s="56"/>
      <c r="O201" s="56"/>
    </row>
    <row r="202" spans="2:15" ht="51" customHeight="1">
      <c r="B202" s="49">
        <v>46001</v>
      </c>
      <c r="C202" s="50">
        <v>452400542719</v>
      </c>
      <c r="D202" s="51" t="s">
        <v>13</v>
      </c>
      <c r="E202" s="52">
        <v>100</v>
      </c>
      <c r="F202" s="53"/>
      <c r="G202" s="54">
        <f t="shared" si="2"/>
        <v>133822263.16999999</v>
      </c>
      <c r="H202" s="55"/>
      <c r="I202" s="57"/>
      <c r="J202" s="56"/>
      <c r="K202" s="56"/>
      <c r="L202" s="56"/>
      <c r="M202" s="56"/>
      <c r="N202" s="56"/>
      <c r="O202" s="56"/>
    </row>
    <row r="203" spans="2:15" ht="51" customHeight="1">
      <c r="B203" s="49">
        <v>46001</v>
      </c>
      <c r="C203" s="50">
        <v>413193043</v>
      </c>
      <c r="D203" s="51" t="s">
        <v>13</v>
      </c>
      <c r="E203" s="52">
        <v>8000</v>
      </c>
      <c r="F203" s="53"/>
      <c r="G203" s="54">
        <f t="shared" si="2"/>
        <v>133830263.16999999</v>
      </c>
      <c r="H203" s="55"/>
      <c r="I203" s="57"/>
      <c r="J203" s="56"/>
      <c r="K203" s="56"/>
      <c r="L203" s="56"/>
      <c r="M203" s="56"/>
      <c r="N203" s="56"/>
      <c r="O203" s="56"/>
    </row>
    <row r="204" spans="2:15" ht="51" customHeight="1">
      <c r="B204" s="49">
        <v>46001</v>
      </c>
      <c r="C204" s="50">
        <v>240786713</v>
      </c>
      <c r="D204" s="51" t="s">
        <v>13</v>
      </c>
      <c r="E204" s="52">
        <v>3000</v>
      </c>
      <c r="F204" s="53"/>
      <c r="G204" s="54">
        <f t="shared" si="2"/>
        <v>133833263.16999999</v>
      </c>
      <c r="H204" s="55"/>
      <c r="I204" s="57"/>
      <c r="J204" s="56"/>
      <c r="K204" s="56"/>
      <c r="L204" s="56"/>
      <c r="M204" s="56"/>
      <c r="N204" s="56"/>
      <c r="O204" s="56"/>
    </row>
    <row r="205" spans="2:15" ht="51" customHeight="1">
      <c r="B205" s="49">
        <v>46001</v>
      </c>
      <c r="C205" s="50">
        <v>5280020226</v>
      </c>
      <c r="D205" s="51" t="s">
        <v>13</v>
      </c>
      <c r="E205" s="52">
        <v>9100</v>
      </c>
      <c r="F205" s="53"/>
      <c r="G205" s="54">
        <f t="shared" si="2"/>
        <v>133842363.16999999</v>
      </c>
      <c r="H205" s="55"/>
      <c r="I205" s="57"/>
      <c r="J205" s="56"/>
      <c r="K205" s="56"/>
      <c r="L205" s="56"/>
      <c r="M205" s="56"/>
      <c r="N205" s="56"/>
      <c r="O205" s="56"/>
    </row>
    <row r="206" spans="2:15" ht="51" customHeight="1">
      <c r="B206" s="49">
        <v>46001</v>
      </c>
      <c r="C206" s="50">
        <v>5280020229</v>
      </c>
      <c r="D206" s="51" t="s">
        <v>13</v>
      </c>
      <c r="E206" s="52">
        <v>8400</v>
      </c>
      <c r="F206" s="53"/>
      <c r="G206" s="54">
        <f t="shared" ref="G206:G269" si="3">+G205+E206-F206</f>
        <v>133850763.16999999</v>
      </c>
      <c r="H206" s="55"/>
      <c r="I206" s="57"/>
      <c r="J206" s="56"/>
      <c r="K206" s="56"/>
      <c r="L206" s="56"/>
      <c r="M206" s="56"/>
      <c r="N206" s="56"/>
      <c r="O206" s="56"/>
    </row>
    <row r="207" spans="2:15" ht="51" customHeight="1">
      <c r="B207" s="49">
        <v>46001</v>
      </c>
      <c r="C207" s="50">
        <v>2490070239</v>
      </c>
      <c r="D207" s="51" t="s">
        <v>13</v>
      </c>
      <c r="E207" s="52">
        <v>7200</v>
      </c>
      <c r="F207" s="53"/>
      <c r="G207" s="54">
        <f t="shared" si="3"/>
        <v>133857963.16999999</v>
      </c>
      <c r="H207" s="55"/>
      <c r="I207" s="57"/>
      <c r="J207" s="56"/>
      <c r="K207" s="56"/>
      <c r="L207" s="56"/>
      <c r="M207" s="56"/>
      <c r="N207" s="56"/>
      <c r="O207" s="56"/>
    </row>
    <row r="208" spans="2:15" ht="51" customHeight="1">
      <c r="B208" s="49">
        <v>46001</v>
      </c>
      <c r="C208" s="50">
        <v>2490070242</v>
      </c>
      <c r="D208" s="51" t="s">
        <v>13</v>
      </c>
      <c r="E208" s="52">
        <v>112440</v>
      </c>
      <c r="F208" s="53"/>
      <c r="G208" s="54">
        <f t="shared" si="3"/>
        <v>133970403.16999999</v>
      </c>
      <c r="H208" s="55"/>
      <c r="I208" s="57"/>
      <c r="J208" s="56"/>
      <c r="K208" s="56"/>
      <c r="L208" s="56"/>
      <c r="M208" s="56"/>
      <c r="N208" s="56"/>
      <c r="O208" s="56"/>
    </row>
    <row r="209" spans="2:15" ht="51" customHeight="1">
      <c r="B209" s="49">
        <v>46001</v>
      </c>
      <c r="C209" s="50">
        <v>240787031</v>
      </c>
      <c r="D209" s="51" t="s">
        <v>13</v>
      </c>
      <c r="E209" s="52">
        <v>5000</v>
      </c>
      <c r="F209" s="53"/>
      <c r="G209" s="54">
        <f t="shared" si="3"/>
        <v>133975403.16999999</v>
      </c>
      <c r="H209" s="55"/>
      <c r="I209" s="57"/>
      <c r="J209" s="56"/>
      <c r="K209" s="56"/>
      <c r="L209" s="56"/>
      <c r="M209" s="56"/>
      <c r="N209" s="56"/>
      <c r="O209" s="56"/>
    </row>
    <row r="210" spans="2:15" ht="51" customHeight="1">
      <c r="B210" s="49">
        <v>46001</v>
      </c>
      <c r="C210" s="50">
        <v>223428</v>
      </c>
      <c r="D210" s="51" t="s">
        <v>79</v>
      </c>
      <c r="E210" s="52">
        <v>6000</v>
      </c>
      <c r="F210" s="52"/>
      <c r="G210" s="54">
        <f t="shared" si="3"/>
        <v>133981403.16999999</v>
      </c>
      <c r="H210" s="55"/>
      <c r="I210" s="57"/>
      <c r="J210" s="56"/>
      <c r="K210" s="56"/>
      <c r="L210" s="56"/>
      <c r="M210" s="56"/>
      <c r="N210" s="56"/>
      <c r="O210" s="56"/>
    </row>
    <row r="211" spans="2:15" ht="51" customHeight="1">
      <c r="B211" s="49">
        <v>46001</v>
      </c>
      <c r="C211" s="50">
        <v>240783125622</v>
      </c>
      <c r="D211" s="51" t="s">
        <v>79</v>
      </c>
      <c r="E211" s="52">
        <v>42000</v>
      </c>
      <c r="F211" s="52"/>
      <c r="G211" s="54">
        <f t="shared" si="3"/>
        <v>134023403.16999999</v>
      </c>
      <c r="H211" s="55"/>
      <c r="I211" s="57"/>
      <c r="J211" s="56"/>
      <c r="K211" s="56"/>
      <c r="L211" s="56"/>
      <c r="M211" s="56"/>
      <c r="N211" s="56"/>
      <c r="O211" s="56"/>
    </row>
    <row r="212" spans="2:15" ht="51" customHeight="1">
      <c r="B212" s="49">
        <v>46001</v>
      </c>
      <c r="C212" s="50">
        <v>169893</v>
      </c>
      <c r="D212" s="58" t="s">
        <v>80</v>
      </c>
      <c r="E212" s="52">
        <v>400000</v>
      </c>
      <c r="F212" s="62"/>
      <c r="G212" s="54">
        <f t="shared" si="3"/>
        <v>134423403.16999999</v>
      </c>
      <c r="H212" s="55"/>
      <c r="I212" s="57"/>
      <c r="J212" s="56"/>
      <c r="K212" s="56"/>
      <c r="L212" s="56"/>
      <c r="M212" s="56"/>
      <c r="N212" s="56"/>
      <c r="O212" s="56"/>
    </row>
    <row r="213" spans="2:15" ht="51" customHeight="1">
      <c r="B213" s="49">
        <v>46001</v>
      </c>
      <c r="C213" s="50">
        <v>169895</v>
      </c>
      <c r="D213" s="58" t="s">
        <v>80</v>
      </c>
      <c r="E213" s="52">
        <v>420000</v>
      </c>
      <c r="F213" s="62"/>
      <c r="G213" s="54">
        <f t="shared" si="3"/>
        <v>134843403.16999999</v>
      </c>
      <c r="H213" s="55"/>
      <c r="I213" s="57"/>
      <c r="J213" s="56"/>
      <c r="K213" s="56"/>
      <c r="L213" s="56"/>
      <c r="M213" s="56"/>
      <c r="N213" s="56"/>
      <c r="O213" s="56"/>
    </row>
    <row r="214" spans="2:15" ht="51" customHeight="1">
      <c r="B214" s="49">
        <v>46001</v>
      </c>
      <c r="C214" s="50">
        <v>169893</v>
      </c>
      <c r="D214" s="58" t="s">
        <v>81</v>
      </c>
      <c r="E214" s="52">
        <v>400000</v>
      </c>
      <c r="F214" s="52"/>
      <c r="G214" s="54">
        <f t="shared" si="3"/>
        <v>135243403.16999999</v>
      </c>
      <c r="H214" s="55"/>
      <c r="I214" s="57"/>
      <c r="J214" s="56"/>
      <c r="K214" s="56"/>
      <c r="L214" s="56"/>
      <c r="M214" s="56"/>
      <c r="N214" s="56"/>
      <c r="O214" s="56"/>
    </row>
    <row r="215" spans="2:15" ht="51" customHeight="1">
      <c r="B215" s="49">
        <v>46001</v>
      </c>
      <c r="C215" s="50">
        <v>169895</v>
      </c>
      <c r="D215" s="58" t="s">
        <v>81</v>
      </c>
      <c r="E215" s="52">
        <v>420000</v>
      </c>
      <c r="F215" s="52"/>
      <c r="G215" s="54">
        <f t="shared" si="3"/>
        <v>135663403.16999999</v>
      </c>
      <c r="H215" s="55"/>
      <c r="I215" s="57"/>
      <c r="J215" s="56"/>
      <c r="K215" s="56"/>
      <c r="L215" s="56"/>
      <c r="M215" s="56"/>
      <c r="N215" s="56"/>
      <c r="O215" s="56"/>
    </row>
    <row r="216" spans="2:15" ht="51" customHeight="1">
      <c r="B216" s="49">
        <v>46001</v>
      </c>
      <c r="C216" s="50">
        <v>169893</v>
      </c>
      <c r="D216" s="58" t="s">
        <v>80</v>
      </c>
      <c r="E216" s="52"/>
      <c r="F216" s="52">
        <v>400000</v>
      </c>
      <c r="G216" s="54">
        <f t="shared" si="3"/>
        <v>135263403.16999999</v>
      </c>
      <c r="H216" s="55"/>
      <c r="I216" s="57"/>
      <c r="J216" s="56"/>
      <c r="K216" s="56"/>
      <c r="L216" s="56"/>
      <c r="M216" s="56"/>
      <c r="N216" s="56"/>
      <c r="O216" s="56"/>
    </row>
    <row r="217" spans="2:15" ht="51" customHeight="1">
      <c r="B217" s="49">
        <v>46001</v>
      </c>
      <c r="C217" s="50">
        <v>169895</v>
      </c>
      <c r="D217" s="58" t="s">
        <v>80</v>
      </c>
      <c r="E217" s="52"/>
      <c r="F217" s="52">
        <v>420000</v>
      </c>
      <c r="G217" s="54">
        <f t="shared" si="3"/>
        <v>134843403.16999999</v>
      </c>
      <c r="H217" s="55"/>
      <c r="I217" s="57"/>
      <c r="J217" s="56"/>
      <c r="K217" s="56"/>
      <c r="L217" s="56"/>
      <c r="M217" s="56"/>
      <c r="N217" s="56"/>
      <c r="O217" s="56"/>
    </row>
    <row r="218" spans="2:15" ht="51" customHeight="1">
      <c r="B218" s="49">
        <v>46002</v>
      </c>
      <c r="C218" s="50">
        <v>452400470196</v>
      </c>
      <c r="D218" s="51" t="s">
        <v>13</v>
      </c>
      <c r="E218" s="52">
        <v>98940</v>
      </c>
      <c r="F218" s="53"/>
      <c r="G218" s="54">
        <f t="shared" si="3"/>
        <v>134942343.16999999</v>
      </c>
      <c r="H218" s="55"/>
      <c r="I218" s="57"/>
      <c r="J218" s="56"/>
      <c r="K218" s="56"/>
      <c r="L218" s="56"/>
      <c r="M218" s="56"/>
      <c r="N218" s="56"/>
      <c r="O218" s="56"/>
    </row>
    <row r="219" spans="2:15" ht="51" customHeight="1">
      <c r="B219" s="49">
        <v>46002</v>
      </c>
      <c r="C219" s="50">
        <v>1010010007</v>
      </c>
      <c r="D219" s="51" t="s">
        <v>13</v>
      </c>
      <c r="E219" s="52">
        <v>12600</v>
      </c>
      <c r="F219" s="53"/>
      <c r="G219" s="54">
        <f t="shared" si="3"/>
        <v>134954943.16999999</v>
      </c>
      <c r="H219" s="55"/>
      <c r="I219" s="57"/>
      <c r="J219" s="56"/>
      <c r="K219" s="56"/>
      <c r="L219" s="56"/>
      <c r="M219" s="56"/>
      <c r="N219" s="56"/>
      <c r="O219" s="56"/>
    </row>
    <row r="220" spans="2:15" ht="51" customHeight="1">
      <c r="B220" s="49">
        <v>46002</v>
      </c>
      <c r="C220" s="50">
        <v>452400543905</v>
      </c>
      <c r="D220" s="51" t="s">
        <v>13</v>
      </c>
      <c r="E220" s="52">
        <v>5600</v>
      </c>
      <c r="F220" s="53"/>
      <c r="G220" s="54">
        <f t="shared" si="3"/>
        <v>134960543.16999999</v>
      </c>
      <c r="H220" s="55"/>
      <c r="I220" s="57"/>
      <c r="J220" s="56"/>
      <c r="K220" s="56"/>
      <c r="L220" s="56"/>
      <c r="M220" s="56"/>
      <c r="N220" s="56"/>
      <c r="O220" s="56"/>
    </row>
    <row r="221" spans="2:15" ht="51" customHeight="1">
      <c r="B221" s="49">
        <v>46002</v>
      </c>
      <c r="C221" s="50">
        <v>452400430002</v>
      </c>
      <c r="D221" s="51" t="s">
        <v>13</v>
      </c>
      <c r="E221" s="52">
        <v>53200</v>
      </c>
      <c r="F221" s="53"/>
      <c r="G221" s="54">
        <f t="shared" si="3"/>
        <v>135013743.16999999</v>
      </c>
      <c r="H221" s="55"/>
      <c r="I221" s="57"/>
      <c r="J221" s="56"/>
      <c r="K221" s="56"/>
      <c r="L221" s="56"/>
      <c r="M221" s="56"/>
      <c r="N221" s="56"/>
      <c r="O221" s="56"/>
    </row>
    <row r="222" spans="2:15" ht="51" customHeight="1">
      <c r="B222" s="49">
        <v>46002</v>
      </c>
      <c r="C222" s="50">
        <v>452400548269</v>
      </c>
      <c r="D222" s="51" t="s">
        <v>13</v>
      </c>
      <c r="E222" s="52">
        <v>8000</v>
      </c>
      <c r="F222" s="53"/>
      <c r="G222" s="54">
        <f t="shared" si="3"/>
        <v>135021743.16999999</v>
      </c>
      <c r="H222" s="55"/>
      <c r="I222" s="57"/>
      <c r="J222" s="56"/>
      <c r="K222" s="56"/>
      <c r="L222" s="56"/>
      <c r="M222" s="56"/>
      <c r="N222" s="56"/>
      <c r="O222" s="56"/>
    </row>
    <row r="223" spans="2:15" ht="51" customHeight="1">
      <c r="B223" s="49">
        <v>46002</v>
      </c>
      <c r="C223" s="50">
        <v>413248420</v>
      </c>
      <c r="D223" s="51" t="s">
        <v>13</v>
      </c>
      <c r="E223" s="52">
        <v>5000</v>
      </c>
      <c r="F223" s="53"/>
      <c r="G223" s="54">
        <f t="shared" si="3"/>
        <v>135026743.16999999</v>
      </c>
      <c r="H223" s="55"/>
      <c r="I223" s="57"/>
      <c r="J223" s="56"/>
      <c r="K223" s="56"/>
      <c r="L223" s="56"/>
      <c r="M223" s="56"/>
      <c r="N223" s="56"/>
      <c r="O223" s="56"/>
    </row>
    <row r="224" spans="2:15" ht="51" customHeight="1">
      <c r="B224" s="49">
        <v>46002</v>
      </c>
      <c r="C224" s="50">
        <v>930070126</v>
      </c>
      <c r="D224" s="51" t="s">
        <v>13</v>
      </c>
      <c r="E224" s="52">
        <v>2400</v>
      </c>
      <c r="F224" s="53"/>
      <c r="G224" s="54">
        <f t="shared" si="3"/>
        <v>135029143.16999999</v>
      </c>
      <c r="H224" s="55"/>
      <c r="I224" s="57"/>
      <c r="J224" s="56"/>
      <c r="K224" s="56"/>
      <c r="L224" s="56"/>
      <c r="M224" s="56"/>
      <c r="N224" s="56"/>
      <c r="O224" s="56"/>
    </row>
    <row r="225" spans="2:15" ht="51" customHeight="1">
      <c r="B225" s="49">
        <v>46002</v>
      </c>
      <c r="C225" s="50">
        <v>240792330</v>
      </c>
      <c r="D225" s="51" t="s">
        <v>13</v>
      </c>
      <c r="E225" s="52">
        <v>1600</v>
      </c>
      <c r="F225" s="53"/>
      <c r="G225" s="54">
        <f t="shared" si="3"/>
        <v>135030743.16999999</v>
      </c>
      <c r="H225" s="55"/>
      <c r="I225" s="57"/>
      <c r="J225" s="56"/>
      <c r="K225" s="56"/>
      <c r="L225" s="56"/>
      <c r="M225" s="56"/>
      <c r="N225" s="56"/>
      <c r="O225" s="56"/>
    </row>
    <row r="226" spans="2:15" ht="51" customHeight="1">
      <c r="B226" s="49">
        <v>46002</v>
      </c>
      <c r="C226" s="50">
        <v>413256230</v>
      </c>
      <c r="D226" s="51" t="s">
        <v>13</v>
      </c>
      <c r="E226" s="52">
        <v>2100</v>
      </c>
      <c r="F226" s="53"/>
      <c r="G226" s="54">
        <f t="shared" si="3"/>
        <v>135032843.16999999</v>
      </c>
      <c r="H226" s="55"/>
      <c r="I226" s="57"/>
      <c r="J226" s="56"/>
      <c r="K226" s="56"/>
      <c r="L226" s="56"/>
      <c r="M226" s="56"/>
      <c r="N226" s="56"/>
      <c r="O226" s="56"/>
    </row>
    <row r="227" spans="2:15" ht="51" customHeight="1">
      <c r="B227" s="49">
        <v>46002</v>
      </c>
      <c r="C227" s="50">
        <v>240793063</v>
      </c>
      <c r="D227" s="51" t="s">
        <v>13</v>
      </c>
      <c r="E227" s="52">
        <v>8000</v>
      </c>
      <c r="F227" s="53"/>
      <c r="G227" s="54">
        <f t="shared" si="3"/>
        <v>135040843.16999999</v>
      </c>
      <c r="H227" s="55"/>
      <c r="I227" s="57"/>
      <c r="J227" s="56"/>
      <c r="K227" s="56"/>
      <c r="L227" s="56"/>
      <c r="M227" s="56"/>
      <c r="N227" s="56"/>
      <c r="O227" s="56"/>
    </row>
    <row r="228" spans="2:15" ht="51" customHeight="1">
      <c r="B228" s="49">
        <v>46002</v>
      </c>
      <c r="C228" s="50">
        <v>924079338</v>
      </c>
      <c r="D228" s="51" t="s">
        <v>13</v>
      </c>
      <c r="E228" s="52">
        <v>6700</v>
      </c>
      <c r="F228" s="53"/>
      <c r="G228" s="54">
        <f t="shared" si="3"/>
        <v>135047543.16999999</v>
      </c>
      <c r="H228" s="55"/>
      <c r="I228" s="57"/>
      <c r="J228" s="56"/>
      <c r="K228" s="56"/>
      <c r="L228" s="56"/>
      <c r="M228" s="56"/>
      <c r="N228" s="56"/>
      <c r="O228" s="56"/>
    </row>
    <row r="229" spans="2:15" ht="51" customHeight="1">
      <c r="B229" s="49">
        <v>46002</v>
      </c>
      <c r="C229" s="50">
        <v>240793637</v>
      </c>
      <c r="D229" s="51" t="s">
        <v>13</v>
      </c>
      <c r="E229" s="52">
        <v>8000</v>
      </c>
      <c r="F229" s="53"/>
      <c r="G229" s="54">
        <f t="shared" si="3"/>
        <v>135055543.16999999</v>
      </c>
      <c r="H229" s="55"/>
      <c r="I229" s="57"/>
      <c r="J229" s="56"/>
      <c r="K229" s="56"/>
      <c r="L229" s="56"/>
      <c r="M229" s="56"/>
      <c r="N229" s="56"/>
      <c r="O229" s="56"/>
    </row>
    <row r="230" spans="2:15" ht="51" customHeight="1">
      <c r="B230" s="49">
        <v>46002</v>
      </c>
      <c r="C230" s="50">
        <v>413267405</v>
      </c>
      <c r="D230" s="51" t="s">
        <v>13</v>
      </c>
      <c r="E230" s="52">
        <v>118300</v>
      </c>
      <c r="F230" s="53"/>
      <c r="G230" s="54">
        <f t="shared" si="3"/>
        <v>135173843.16999999</v>
      </c>
      <c r="H230" s="55"/>
      <c r="I230" s="57"/>
      <c r="J230" s="56"/>
      <c r="K230" s="56"/>
      <c r="L230" s="56"/>
      <c r="M230" s="56"/>
      <c r="N230" s="56"/>
      <c r="O230" s="56"/>
    </row>
    <row r="231" spans="2:15" ht="51" customHeight="1">
      <c r="B231" s="49">
        <v>46002</v>
      </c>
      <c r="C231" s="50">
        <v>2100060243</v>
      </c>
      <c r="D231" s="51" t="s">
        <v>13</v>
      </c>
      <c r="E231" s="52">
        <v>23000</v>
      </c>
      <c r="F231" s="53"/>
      <c r="G231" s="54">
        <f t="shared" si="3"/>
        <v>135196843.16999999</v>
      </c>
      <c r="H231" s="55"/>
      <c r="I231" s="57"/>
      <c r="J231" s="56"/>
      <c r="K231" s="56"/>
      <c r="L231" s="56"/>
      <c r="M231" s="56"/>
      <c r="N231" s="56"/>
      <c r="O231" s="56"/>
    </row>
    <row r="232" spans="2:15" ht="51" customHeight="1">
      <c r="B232" s="49">
        <v>46002</v>
      </c>
      <c r="C232" s="50">
        <v>413279715</v>
      </c>
      <c r="D232" s="51" t="s">
        <v>13</v>
      </c>
      <c r="E232" s="52">
        <v>8000</v>
      </c>
      <c r="F232" s="53"/>
      <c r="G232" s="54">
        <f t="shared" si="3"/>
        <v>135204843.16999999</v>
      </c>
      <c r="H232" s="55"/>
      <c r="I232" s="57"/>
      <c r="J232" s="56"/>
      <c r="K232" s="56"/>
      <c r="L232" s="56"/>
      <c r="M232" s="56"/>
      <c r="N232" s="56"/>
      <c r="O232" s="56"/>
    </row>
    <row r="233" spans="2:15" ht="51" customHeight="1">
      <c r="B233" s="49">
        <v>46002</v>
      </c>
      <c r="C233" s="50">
        <v>452400549160</v>
      </c>
      <c r="D233" s="51" t="s">
        <v>13</v>
      </c>
      <c r="E233" s="52">
        <v>20260</v>
      </c>
      <c r="F233" s="53"/>
      <c r="G233" s="54">
        <f t="shared" si="3"/>
        <v>135225103.16999999</v>
      </c>
      <c r="H233" s="55"/>
      <c r="I233" s="57"/>
      <c r="J233" s="56"/>
      <c r="K233" s="56"/>
      <c r="L233" s="56"/>
      <c r="M233" s="56"/>
      <c r="N233" s="56"/>
      <c r="O233" s="56"/>
    </row>
    <row r="234" spans="2:15" ht="51" customHeight="1">
      <c r="B234" s="49">
        <v>46002</v>
      </c>
      <c r="C234" s="50">
        <v>452400546261</v>
      </c>
      <c r="D234" s="51" t="s">
        <v>13</v>
      </c>
      <c r="E234" s="52">
        <v>3245</v>
      </c>
      <c r="F234" s="53"/>
      <c r="G234" s="54">
        <f t="shared" si="3"/>
        <v>135228348.16999999</v>
      </c>
      <c r="H234" s="55"/>
      <c r="I234" s="57"/>
      <c r="J234" s="56"/>
      <c r="K234" s="56"/>
      <c r="L234" s="56"/>
      <c r="M234" s="56"/>
      <c r="N234" s="56"/>
      <c r="O234" s="56"/>
    </row>
    <row r="235" spans="2:15" ht="51" customHeight="1">
      <c r="B235" s="49">
        <v>46002</v>
      </c>
      <c r="C235" s="50">
        <v>330190331</v>
      </c>
      <c r="D235" s="51" t="s">
        <v>13</v>
      </c>
      <c r="E235" s="52">
        <v>6000</v>
      </c>
      <c r="F235" s="53"/>
      <c r="G235" s="54">
        <f t="shared" si="3"/>
        <v>135234348.16999999</v>
      </c>
      <c r="H235" s="55"/>
      <c r="I235" s="57"/>
      <c r="J235" s="56"/>
      <c r="K235" s="56"/>
      <c r="L235" s="56"/>
      <c r="M235" s="56"/>
      <c r="N235" s="56"/>
      <c r="O235" s="56"/>
    </row>
    <row r="236" spans="2:15" ht="51" customHeight="1">
      <c r="B236" s="49">
        <v>46002</v>
      </c>
      <c r="C236" s="50">
        <v>5280010241</v>
      </c>
      <c r="D236" s="51" t="s">
        <v>13</v>
      </c>
      <c r="E236" s="52">
        <v>25000</v>
      </c>
      <c r="F236" s="53"/>
      <c r="G236" s="54">
        <f t="shared" si="3"/>
        <v>135259348.16999999</v>
      </c>
      <c r="H236" s="55"/>
      <c r="I236" s="57"/>
      <c r="J236" s="56"/>
      <c r="K236" s="56"/>
      <c r="L236" s="56"/>
      <c r="M236" s="56"/>
      <c r="N236" s="56"/>
      <c r="O236" s="56"/>
    </row>
    <row r="237" spans="2:15" ht="51" customHeight="1">
      <c r="B237" s="49">
        <v>46002</v>
      </c>
      <c r="C237" s="50">
        <v>5280010244</v>
      </c>
      <c r="D237" s="51" t="s">
        <v>13</v>
      </c>
      <c r="E237" s="52">
        <v>11900</v>
      </c>
      <c r="F237" s="53"/>
      <c r="G237" s="54">
        <f t="shared" si="3"/>
        <v>135271248.16999999</v>
      </c>
      <c r="H237" s="55"/>
      <c r="I237" s="57"/>
      <c r="J237" s="56"/>
      <c r="K237" s="56"/>
      <c r="L237" s="56"/>
      <c r="M237" s="56"/>
      <c r="N237" s="56"/>
      <c r="O237" s="56"/>
    </row>
    <row r="238" spans="2:15" ht="51" customHeight="1">
      <c r="B238" s="49">
        <v>46002</v>
      </c>
      <c r="C238" s="50">
        <v>2490070207</v>
      </c>
      <c r="D238" s="51" t="s">
        <v>13</v>
      </c>
      <c r="E238" s="52">
        <v>39650</v>
      </c>
      <c r="F238" s="53"/>
      <c r="G238" s="54">
        <f t="shared" si="3"/>
        <v>135310898.16999999</v>
      </c>
      <c r="H238" s="55"/>
      <c r="I238" s="57"/>
      <c r="J238" s="56"/>
      <c r="K238" s="56"/>
      <c r="L238" s="56"/>
      <c r="M238" s="56"/>
      <c r="N238" s="56"/>
      <c r="O238" s="56"/>
    </row>
    <row r="239" spans="2:15" ht="51" customHeight="1">
      <c r="B239" s="49">
        <v>46002</v>
      </c>
      <c r="C239" s="50">
        <v>2490070210</v>
      </c>
      <c r="D239" s="51" t="s">
        <v>13</v>
      </c>
      <c r="E239" s="52">
        <v>10000</v>
      </c>
      <c r="F239" s="53"/>
      <c r="G239" s="54">
        <f t="shared" si="3"/>
        <v>135320898.16999999</v>
      </c>
      <c r="H239" s="55"/>
      <c r="I239" s="57"/>
      <c r="J239" s="56"/>
      <c r="K239" s="56"/>
      <c r="L239" s="56"/>
      <c r="M239" s="56"/>
      <c r="N239" s="56"/>
      <c r="O239" s="56"/>
    </row>
    <row r="240" spans="2:15" ht="51" customHeight="1">
      <c r="B240" s="49">
        <v>46002</v>
      </c>
      <c r="C240" s="50">
        <v>413285446</v>
      </c>
      <c r="D240" s="51" t="s">
        <v>13</v>
      </c>
      <c r="E240" s="52">
        <v>12000</v>
      </c>
      <c r="F240" s="53"/>
      <c r="G240" s="54">
        <f t="shared" si="3"/>
        <v>135332898.16999999</v>
      </c>
      <c r="H240" s="55"/>
      <c r="I240" s="57"/>
      <c r="J240" s="56"/>
      <c r="K240" s="56"/>
      <c r="L240" s="56"/>
      <c r="M240" s="56"/>
      <c r="N240" s="56"/>
      <c r="O240" s="56"/>
    </row>
    <row r="241" spans="2:15" ht="51" customHeight="1">
      <c r="B241" s="49">
        <v>46002</v>
      </c>
      <c r="C241" s="50">
        <v>240795614</v>
      </c>
      <c r="D241" s="51" t="s">
        <v>13</v>
      </c>
      <c r="E241" s="52">
        <v>5000</v>
      </c>
      <c r="F241" s="53"/>
      <c r="G241" s="54">
        <f t="shared" si="3"/>
        <v>135337898.16999999</v>
      </c>
      <c r="H241" s="55"/>
      <c r="I241" s="57"/>
      <c r="J241" s="56"/>
      <c r="K241" s="56"/>
      <c r="L241" s="56"/>
      <c r="M241" s="56"/>
      <c r="N241" s="56"/>
      <c r="O241" s="56"/>
    </row>
    <row r="242" spans="2:15" ht="51" customHeight="1">
      <c r="B242" s="49">
        <v>46002</v>
      </c>
      <c r="C242" s="50">
        <v>5110030401</v>
      </c>
      <c r="D242" s="51" t="s">
        <v>13</v>
      </c>
      <c r="E242" s="52">
        <v>8000</v>
      </c>
      <c r="F242" s="53"/>
      <c r="G242" s="54">
        <f t="shared" si="3"/>
        <v>135345898.16999999</v>
      </c>
      <c r="H242" s="55"/>
      <c r="I242" s="57"/>
      <c r="J242" s="56"/>
      <c r="K242" s="56"/>
      <c r="L242" s="56"/>
      <c r="M242" s="56"/>
      <c r="N242" s="56"/>
      <c r="O242" s="56"/>
    </row>
    <row r="243" spans="2:15" ht="51" customHeight="1">
      <c r="B243" s="49">
        <v>46002</v>
      </c>
      <c r="C243" s="50">
        <v>5110030404</v>
      </c>
      <c r="D243" s="51" t="s">
        <v>13</v>
      </c>
      <c r="E243" s="52">
        <v>8000</v>
      </c>
      <c r="F243" s="53"/>
      <c r="G243" s="54">
        <f t="shared" si="3"/>
        <v>135353898.16999999</v>
      </c>
      <c r="H243" s="55"/>
      <c r="I243" s="57"/>
      <c r="J243" s="56"/>
      <c r="K243" s="56"/>
      <c r="L243" s="56"/>
      <c r="M243" s="56"/>
      <c r="N243" s="56"/>
      <c r="O243" s="56"/>
    </row>
    <row r="244" spans="2:15" ht="51" customHeight="1">
      <c r="B244" s="49">
        <v>46002</v>
      </c>
      <c r="C244" s="50">
        <v>5110030407</v>
      </c>
      <c r="D244" s="51" t="s">
        <v>13</v>
      </c>
      <c r="E244" s="52">
        <v>8000</v>
      </c>
      <c r="F244" s="53"/>
      <c r="G244" s="54">
        <f t="shared" si="3"/>
        <v>135361898.16999999</v>
      </c>
      <c r="H244" s="55"/>
      <c r="I244" s="57"/>
      <c r="J244" s="56"/>
      <c r="K244" s="56"/>
      <c r="L244" s="56"/>
      <c r="M244" s="56"/>
      <c r="N244" s="56"/>
      <c r="O244" s="56"/>
    </row>
    <row r="245" spans="2:15" ht="51" customHeight="1">
      <c r="B245" s="49">
        <v>46002</v>
      </c>
      <c r="C245" s="50">
        <v>413293274</v>
      </c>
      <c r="D245" s="51" t="s">
        <v>13</v>
      </c>
      <c r="E245" s="52">
        <v>50000</v>
      </c>
      <c r="F245" s="53"/>
      <c r="G245" s="54">
        <f t="shared" si="3"/>
        <v>135411898.16999999</v>
      </c>
      <c r="H245" s="55"/>
      <c r="I245" s="57"/>
      <c r="J245" s="56"/>
      <c r="K245" s="56"/>
      <c r="L245" s="56"/>
      <c r="M245" s="56"/>
      <c r="N245" s="56"/>
      <c r="O245" s="56"/>
    </row>
    <row r="246" spans="2:15" ht="51" customHeight="1">
      <c r="B246" s="49">
        <v>46002</v>
      </c>
      <c r="C246" s="50">
        <v>240794000000</v>
      </c>
      <c r="D246" s="51" t="s">
        <v>79</v>
      </c>
      <c r="E246" s="52">
        <v>5000</v>
      </c>
      <c r="F246" s="53"/>
      <c r="G246" s="54">
        <f t="shared" si="3"/>
        <v>135416898.16999999</v>
      </c>
      <c r="H246" s="55"/>
      <c r="I246" s="57"/>
      <c r="J246" s="56"/>
      <c r="K246" s="56"/>
      <c r="L246" s="56"/>
      <c r="M246" s="56"/>
      <c r="N246" s="56"/>
      <c r="O246" s="56"/>
    </row>
    <row r="247" spans="2:15" ht="85.5" customHeight="1">
      <c r="B247" s="49">
        <v>46002</v>
      </c>
      <c r="C247" s="50">
        <v>79274</v>
      </c>
      <c r="D247" s="51" t="s">
        <v>18</v>
      </c>
      <c r="E247" s="52">
        <v>2325</v>
      </c>
      <c r="F247" s="52"/>
      <c r="G247" s="54">
        <f t="shared" si="3"/>
        <v>135419223.16999999</v>
      </c>
      <c r="H247" s="55"/>
      <c r="I247" s="57"/>
      <c r="J247" s="56"/>
      <c r="K247" s="56"/>
      <c r="L247" s="56"/>
      <c r="M247" s="56"/>
      <c r="N247" s="56"/>
      <c r="O247" s="56"/>
    </row>
    <row r="248" spans="2:15" ht="85.5" customHeight="1">
      <c r="B248" s="49">
        <v>46002</v>
      </c>
      <c r="C248" s="50">
        <v>72913</v>
      </c>
      <c r="D248" s="51" t="s">
        <v>18</v>
      </c>
      <c r="E248" s="52">
        <v>1425</v>
      </c>
      <c r="F248" s="52"/>
      <c r="G248" s="54">
        <f t="shared" si="3"/>
        <v>135420648.16999999</v>
      </c>
      <c r="H248" s="55"/>
      <c r="I248" s="57"/>
      <c r="J248" s="56"/>
      <c r="K248" s="56"/>
      <c r="L248" s="56"/>
      <c r="M248" s="56"/>
      <c r="N248" s="56"/>
      <c r="O248" s="56"/>
    </row>
    <row r="249" spans="2:15" ht="85.5" customHeight="1">
      <c r="B249" s="49">
        <v>46002</v>
      </c>
      <c r="C249" s="50">
        <v>80185</v>
      </c>
      <c r="D249" s="51" t="s">
        <v>18</v>
      </c>
      <c r="E249" s="52">
        <v>750</v>
      </c>
      <c r="F249" s="52"/>
      <c r="G249" s="54">
        <f t="shared" si="3"/>
        <v>135421398.16999999</v>
      </c>
      <c r="H249" s="55"/>
      <c r="I249" s="57"/>
      <c r="J249" s="56"/>
      <c r="K249" s="56"/>
      <c r="L249" s="56"/>
      <c r="M249" s="56"/>
      <c r="N249" s="56"/>
      <c r="O249" s="56"/>
    </row>
    <row r="250" spans="2:15" ht="85.5" customHeight="1">
      <c r="B250" s="49">
        <v>46002</v>
      </c>
      <c r="C250" s="50">
        <v>563436</v>
      </c>
      <c r="D250" s="51" t="s">
        <v>18</v>
      </c>
      <c r="E250" s="52">
        <v>750</v>
      </c>
      <c r="F250" s="52"/>
      <c r="G250" s="54">
        <f t="shared" si="3"/>
        <v>135422148.16999999</v>
      </c>
      <c r="H250" s="55"/>
      <c r="I250" s="57"/>
      <c r="J250" s="56"/>
      <c r="K250" s="56"/>
      <c r="L250" s="56"/>
      <c r="M250" s="56"/>
      <c r="N250" s="56"/>
      <c r="O250" s="56"/>
    </row>
    <row r="251" spans="2:15" ht="51" customHeight="1">
      <c r="B251" s="49">
        <v>46002</v>
      </c>
      <c r="C251" s="50">
        <v>170473</v>
      </c>
      <c r="D251" s="58" t="s">
        <v>80</v>
      </c>
      <c r="E251" s="52">
        <v>100000</v>
      </c>
      <c r="F251" s="52"/>
      <c r="G251" s="54">
        <f t="shared" si="3"/>
        <v>135522148.16999999</v>
      </c>
      <c r="H251" s="55"/>
      <c r="I251" s="57"/>
      <c r="J251" s="56"/>
      <c r="K251" s="56"/>
      <c r="L251" s="56"/>
      <c r="M251" s="56"/>
      <c r="N251" s="56"/>
      <c r="O251" s="56"/>
    </row>
    <row r="252" spans="2:15" ht="51" customHeight="1">
      <c r="B252" s="49">
        <v>46002</v>
      </c>
      <c r="C252" s="50">
        <v>170473</v>
      </c>
      <c r="D252" s="58" t="s">
        <v>81</v>
      </c>
      <c r="E252" s="52">
        <v>100000</v>
      </c>
      <c r="F252" s="64"/>
      <c r="G252" s="54">
        <f t="shared" si="3"/>
        <v>135622148.16999999</v>
      </c>
      <c r="H252" s="55"/>
      <c r="I252" s="57"/>
      <c r="J252" s="56"/>
      <c r="K252" s="56"/>
      <c r="L252" s="56"/>
      <c r="M252" s="56"/>
      <c r="N252" s="56"/>
      <c r="O252" s="56"/>
    </row>
    <row r="253" spans="2:15" ht="51" customHeight="1">
      <c r="B253" s="49">
        <v>46002</v>
      </c>
      <c r="C253" s="50">
        <v>170473</v>
      </c>
      <c r="D253" s="58" t="s">
        <v>80</v>
      </c>
      <c r="E253" s="52"/>
      <c r="F253" s="52">
        <v>100000</v>
      </c>
      <c r="G253" s="54">
        <f t="shared" si="3"/>
        <v>135522148.16999999</v>
      </c>
      <c r="H253" s="55"/>
      <c r="I253" s="57"/>
      <c r="J253" s="56"/>
      <c r="K253" s="56"/>
      <c r="L253" s="56"/>
      <c r="M253" s="56"/>
      <c r="N253" s="56"/>
      <c r="O253" s="56"/>
    </row>
    <row r="254" spans="2:15" ht="85.5" customHeight="1">
      <c r="B254" s="49">
        <v>46002</v>
      </c>
      <c r="C254" s="50" t="s">
        <v>82</v>
      </c>
      <c r="D254" s="58" t="s">
        <v>83</v>
      </c>
      <c r="E254" s="52"/>
      <c r="F254" s="52">
        <v>100000</v>
      </c>
      <c r="G254" s="54">
        <f t="shared" si="3"/>
        <v>135422148.16999999</v>
      </c>
      <c r="H254" s="55"/>
      <c r="I254" s="57"/>
      <c r="J254" s="56"/>
      <c r="K254" s="56"/>
      <c r="L254" s="56"/>
      <c r="M254" s="56"/>
      <c r="N254" s="56"/>
      <c r="O254" s="56"/>
    </row>
    <row r="255" spans="2:15" ht="85.5" customHeight="1">
      <c r="B255" s="49">
        <v>46002</v>
      </c>
      <c r="C255" s="50" t="s">
        <v>82</v>
      </c>
      <c r="D255" s="58" t="s">
        <v>84</v>
      </c>
      <c r="E255" s="52"/>
      <c r="F255" s="52">
        <v>100000</v>
      </c>
      <c r="G255" s="54">
        <f t="shared" si="3"/>
        <v>135322148.16999999</v>
      </c>
      <c r="H255" s="55"/>
      <c r="I255" s="57"/>
      <c r="J255" s="56"/>
      <c r="K255" s="56"/>
      <c r="L255" s="56"/>
      <c r="M255" s="56"/>
      <c r="N255" s="56"/>
      <c r="O255" s="56"/>
    </row>
    <row r="256" spans="2:15" ht="85.5" customHeight="1">
      <c r="B256" s="49">
        <v>46003</v>
      </c>
      <c r="C256" s="50" t="s">
        <v>85</v>
      </c>
      <c r="D256" s="51" t="s">
        <v>86</v>
      </c>
      <c r="E256" s="52"/>
      <c r="F256" s="52">
        <v>8592</v>
      </c>
      <c r="G256" s="54">
        <f t="shared" si="3"/>
        <v>135313556.16999999</v>
      </c>
      <c r="H256" s="55"/>
      <c r="I256" s="57"/>
      <c r="J256" s="56"/>
      <c r="K256" s="56"/>
      <c r="L256" s="56"/>
      <c r="M256" s="56"/>
      <c r="N256" s="56"/>
      <c r="O256" s="56"/>
    </row>
    <row r="257" spans="2:15" ht="51" customHeight="1">
      <c r="B257" s="49">
        <v>46003</v>
      </c>
      <c r="C257" s="50">
        <v>452400470180</v>
      </c>
      <c r="D257" s="51" t="s">
        <v>13</v>
      </c>
      <c r="E257" s="52">
        <v>107670</v>
      </c>
      <c r="F257" s="53"/>
      <c r="G257" s="54">
        <f t="shared" si="3"/>
        <v>135421226.16999999</v>
      </c>
      <c r="H257" s="55"/>
      <c r="I257" s="57"/>
      <c r="J257" s="56"/>
      <c r="K257" s="56"/>
      <c r="L257" s="56"/>
      <c r="M257" s="56"/>
      <c r="N257" s="56"/>
      <c r="O257" s="56"/>
    </row>
    <row r="258" spans="2:15" ht="51" customHeight="1">
      <c r="B258" s="49">
        <v>46003</v>
      </c>
      <c r="C258" s="50">
        <v>240800150</v>
      </c>
      <c r="D258" s="51" t="s">
        <v>13</v>
      </c>
      <c r="E258" s="52">
        <v>15000</v>
      </c>
      <c r="F258" s="53"/>
      <c r="G258" s="54">
        <f t="shared" si="3"/>
        <v>135436226.16999999</v>
      </c>
      <c r="H258" s="55"/>
      <c r="I258" s="57"/>
      <c r="J258" s="56"/>
      <c r="K258" s="56"/>
      <c r="L258" s="56"/>
      <c r="M258" s="56"/>
      <c r="N258" s="56"/>
      <c r="O258" s="56"/>
    </row>
    <row r="259" spans="2:15" ht="51" customHeight="1">
      <c r="B259" s="49">
        <v>46003</v>
      </c>
      <c r="C259" s="50">
        <v>413331130</v>
      </c>
      <c r="D259" s="51" t="s">
        <v>13</v>
      </c>
      <c r="E259" s="52">
        <v>15000</v>
      </c>
      <c r="F259" s="53"/>
      <c r="G259" s="54">
        <f t="shared" si="3"/>
        <v>135451226.16999999</v>
      </c>
      <c r="H259" s="55"/>
      <c r="I259" s="57"/>
      <c r="J259" s="56"/>
      <c r="K259" s="56"/>
      <c r="L259" s="56"/>
      <c r="M259" s="56"/>
      <c r="N259" s="56"/>
      <c r="O259" s="56"/>
    </row>
    <row r="260" spans="2:15" ht="51" customHeight="1">
      <c r="B260" s="49">
        <v>46003</v>
      </c>
      <c r="C260" s="50">
        <v>240800307</v>
      </c>
      <c r="D260" s="51" t="s">
        <v>13</v>
      </c>
      <c r="E260" s="52">
        <v>5000</v>
      </c>
      <c r="F260" s="53"/>
      <c r="G260" s="54">
        <f t="shared" si="3"/>
        <v>135456226.16999999</v>
      </c>
      <c r="H260" s="55"/>
      <c r="I260" s="57"/>
      <c r="J260" s="56"/>
      <c r="K260" s="56"/>
      <c r="L260" s="56"/>
      <c r="M260" s="56"/>
      <c r="N260" s="56"/>
      <c r="O260" s="56"/>
    </row>
    <row r="261" spans="2:15" ht="51" customHeight="1">
      <c r="B261" s="49">
        <v>46003</v>
      </c>
      <c r="C261" s="50">
        <v>2930050130</v>
      </c>
      <c r="D261" s="51" t="s">
        <v>13</v>
      </c>
      <c r="E261" s="52">
        <v>5000</v>
      </c>
      <c r="F261" s="53"/>
      <c r="G261" s="54">
        <f t="shared" si="3"/>
        <v>135461226.16999999</v>
      </c>
      <c r="H261" s="55"/>
      <c r="I261" s="57"/>
      <c r="J261" s="56"/>
      <c r="K261" s="56"/>
      <c r="L261" s="56"/>
      <c r="M261" s="56"/>
      <c r="N261" s="56"/>
      <c r="O261" s="56"/>
    </row>
    <row r="262" spans="2:15" ht="51" customHeight="1">
      <c r="B262" s="49">
        <v>46003</v>
      </c>
      <c r="C262" s="50">
        <v>452400542379</v>
      </c>
      <c r="D262" s="51" t="s">
        <v>13</v>
      </c>
      <c r="E262" s="52">
        <v>11200</v>
      </c>
      <c r="F262" s="53"/>
      <c r="G262" s="54">
        <f t="shared" si="3"/>
        <v>135472426.16999999</v>
      </c>
      <c r="H262" s="55"/>
      <c r="I262" s="57"/>
      <c r="J262" s="56"/>
      <c r="K262" s="56"/>
      <c r="L262" s="56"/>
      <c r="M262" s="56"/>
      <c r="N262" s="56"/>
      <c r="O262" s="56"/>
    </row>
    <row r="263" spans="2:15" ht="51" customHeight="1">
      <c r="B263" s="49">
        <v>46003</v>
      </c>
      <c r="C263" s="50">
        <v>413353163</v>
      </c>
      <c r="D263" s="51" t="s">
        <v>13</v>
      </c>
      <c r="E263" s="52">
        <v>3000</v>
      </c>
      <c r="F263" s="53"/>
      <c r="G263" s="54">
        <f t="shared" si="3"/>
        <v>135475426.16999999</v>
      </c>
      <c r="H263" s="55"/>
      <c r="I263" s="57"/>
      <c r="J263" s="56"/>
      <c r="K263" s="56"/>
      <c r="L263" s="56"/>
      <c r="M263" s="56"/>
      <c r="N263" s="56"/>
      <c r="O263" s="56"/>
    </row>
    <row r="264" spans="2:15" ht="51" customHeight="1">
      <c r="B264" s="49">
        <v>46003</v>
      </c>
      <c r="C264" s="50">
        <v>413353302</v>
      </c>
      <c r="D264" s="51" t="s">
        <v>13</v>
      </c>
      <c r="E264" s="52">
        <v>5000</v>
      </c>
      <c r="F264" s="53"/>
      <c r="G264" s="54">
        <f t="shared" si="3"/>
        <v>135480426.16999999</v>
      </c>
      <c r="H264" s="55"/>
      <c r="I264" s="57"/>
      <c r="J264" s="56"/>
      <c r="K264" s="56"/>
      <c r="L264" s="56"/>
      <c r="M264" s="56"/>
      <c r="N264" s="56"/>
      <c r="O264" s="56"/>
    </row>
    <row r="265" spans="2:15" ht="51" customHeight="1">
      <c r="B265" s="49">
        <v>46003</v>
      </c>
      <c r="C265" s="50">
        <v>240802392</v>
      </c>
      <c r="D265" s="51" t="s">
        <v>13</v>
      </c>
      <c r="E265" s="52">
        <v>8000</v>
      </c>
      <c r="F265" s="53"/>
      <c r="G265" s="54">
        <f t="shared" si="3"/>
        <v>135488426.16999999</v>
      </c>
      <c r="H265" s="55"/>
      <c r="I265" s="57"/>
      <c r="J265" s="56"/>
      <c r="K265" s="56"/>
      <c r="L265" s="56"/>
      <c r="M265" s="56"/>
      <c r="N265" s="56"/>
      <c r="O265" s="56"/>
    </row>
    <row r="266" spans="2:15" ht="51" customHeight="1">
      <c r="B266" s="49">
        <v>46003</v>
      </c>
      <c r="C266" s="50">
        <v>240803422</v>
      </c>
      <c r="D266" s="51" t="s">
        <v>13</v>
      </c>
      <c r="E266" s="52">
        <v>23000</v>
      </c>
      <c r="F266" s="53"/>
      <c r="G266" s="54">
        <f t="shared" si="3"/>
        <v>135511426.16999999</v>
      </c>
      <c r="H266" s="55"/>
      <c r="I266" s="57"/>
      <c r="J266" s="56"/>
      <c r="K266" s="56"/>
      <c r="L266" s="56"/>
      <c r="M266" s="56"/>
      <c r="N266" s="56"/>
      <c r="O266" s="56"/>
    </row>
    <row r="267" spans="2:15" ht="51" customHeight="1">
      <c r="B267" s="49">
        <v>46003</v>
      </c>
      <c r="C267" s="50">
        <v>5280010181</v>
      </c>
      <c r="D267" s="51" t="s">
        <v>13</v>
      </c>
      <c r="E267" s="52">
        <v>12000</v>
      </c>
      <c r="F267" s="53"/>
      <c r="G267" s="54">
        <f t="shared" si="3"/>
        <v>135523426.16999999</v>
      </c>
      <c r="H267" s="55"/>
      <c r="I267" s="57"/>
      <c r="J267" s="56"/>
      <c r="K267" s="56"/>
      <c r="L267" s="56"/>
      <c r="M267" s="56"/>
      <c r="N267" s="56"/>
      <c r="O267" s="56"/>
    </row>
    <row r="268" spans="2:15" ht="51" customHeight="1">
      <c r="B268" s="49">
        <v>46003</v>
      </c>
      <c r="C268" s="50">
        <v>5280010184</v>
      </c>
      <c r="D268" s="51" t="s">
        <v>13</v>
      </c>
      <c r="E268" s="52">
        <v>23200</v>
      </c>
      <c r="F268" s="53"/>
      <c r="G268" s="54">
        <f t="shared" si="3"/>
        <v>135546626.16999999</v>
      </c>
      <c r="H268" s="55"/>
      <c r="I268" s="57"/>
      <c r="J268" s="56"/>
      <c r="K268" s="56"/>
      <c r="L268" s="56"/>
      <c r="M268" s="56"/>
      <c r="N268" s="56"/>
      <c r="O268" s="56"/>
    </row>
    <row r="269" spans="2:15" ht="51" customHeight="1">
      <c r="B269" s="49">
        <v>46003</v>
      </c>
      <c r="C269" s="50">
        <v>240803798</v>
      </c>
      <c r="D269" s="51" t="s">
        <v>13</v>
      </c>
      <c r="E269" s="52">
        <v>5000</v>
      </c>
      <c r="F269" s="53"/>
      <c r="G269" s="54">
        <f t="shared" si="3"/>
        <v>135551626.16999999</v>
      </c>
      <c r="H269" s="55"/>
      <c r="I269" s="57"/>
      <c r="J269" s="56"/>
      <c r="K269" s="56"/>
      <c r="L269" s="56"/>
      <c r="M269" s="56"/>
      <c r="N269" s="56"/>
      <c r="O269" s="56"/>
    </row>
    <row r="270" spans="2:15" ht="51" customHeight="1">
      <c r="B270" s="49">
        <v>46003</v>
      </c>
      <c r="C270" s="50">
        <v>452400541519</v>
      </c>
      <c r="D270" s="51" t="s">
        <v>13</v>
      </c>
      <c r="E270" s="52">
        <v>19600</v>
      </c>
      <c r="F270" s="53"/>
      <c r="G270" s="54">
        <f t="shared" ref="G270:G333" si="4">+G269+E270-F270</f>
        <v>135571226.16999999</v>
      </c>
      <c r="H270" s="55"/>
      <c r="I270" s="57"/>
      <c r="J270" s="56"/>
      <c r="K270" s="56"/>
      <c r="L270" s="56"/>
      <c r="M270" s="56"/>
      <c r="N270" s="56"/>
      <c r="O270" s="56"/>
    </row>
    <row r="271" spans="2:15" ht="51" customHeight="1">
      <c r="B271" s="49">
        <v>46003</v>
      </c>
      <c r="C271" s="50">
        <v>452400541346</v>
      </c>
      <c r="D271" s="51" t="s">
        <v>13</v>
      </c>
      <c r="E271" s="52">
        <v>12000</v>
      </c>
      <c r="F271" s="53"/>
      <c r="G271" s="54">
        <f t="shared" si="4"/>
        <v>135583226.16999999</v>
      </c>
      <c r="H271" s="55"/>
      <c r="I271" s="57"/>
      <c r="J271" s="56"/>
      <c r="K271" s="56"/>
      <c r="L271" s="56"/>
      <c r="M271" s="56"/>
      <c r="N271" s="56"/>
      <c r="O271" s="56"/>
    </row>
    <row r="272" spans="2:15" ht="51" customHeight="1">
      <c r="B272" s="49">
        <v>46003</v>
      </c>
      <c r="C272" s="50">
        <v>452400540455</v>
      </c>
      <c r="D272" s="51" t="s">
        <v>13</v>
      </c>
      <c r="E272" s="52">
        <v>6000</v>
      </c>
      <c r="F272" s="53"/>
      <c r="G272" s="54">
        <f t="shared" si="4"/>
        <v>135589226.16999999</v>
      </c>
      <c r="H272" s="55"/>
      <c r="I272" s="57"/>
      <c r="J272" s="56"/>
      <c r="K272" s="56"/>
      <c r="L272" s="56"/>
      <c r="M272" s="56"/>
      <c r="N272" s="56"/>
      <c r="O272" s="56"/>
    </row>
    <row r="273" spans="2:15" ht="51" customHeight="1">
      <c r="B273" s="49">
        <v>46003</v>
      </c>
      <c r="C273" s="50">
        <v>452400541871</v>
      </c>
      <c r="D273" s="51" t="s">
        <v>13</v>
      </c>
      <c r="E273" s="52">
        <v>15650</v>
      </c>
      <c r="F273" s="53"/>
      <c r="G273" s="54">
        <f t="shared" si="4"/>
        <v>135604876.16999999</v>
      </c>
      <c r="H273" s="55"/>
      <c r="I273" s="57"/>
      <c r="J273" s="56"/>
      <c r="K273" s="56"/>
      <c r="L273" s="56"/>
      <c r="M273" s="56"/>
      <c r="N273" s="56"/>
      <c r="O273" s="56"/>
    </row>
    <row r="274" spans="2:15" ht="51" customHeight="1">
      <c r="B274" s="49">
        <v>46003</v>
      </c>
      <c r="C274" s="50">
        <v>413378976</v>
      </c>
      <c r="D274" s="51" t="s">
        <v>13</v>
      </c>
      <c r="E274" s="52">
        <v>6650</v>
      </c>
      <c r="F274" s="53"/>
      <c r="G274" s="54">
        <f t="shared" si="4"/>
        <v>135611526.16999999</v>
      </c>
      <c r="H274" s="55"/>
      <c r="I274" s="57"/>
      <c r="J274" s="56"/>
      <c r="K274" s="56"/>
      <c r="L274" s="56"/>
      <c r="M274" s="56"/>
      <c r="N274" s="56"/>
      <c r="O274" s="56"/>
    </row>
    <row r="275" spans="2:15" ht="51" customHeight="1">
      <c r="B275" s="49">
        <v>46003</v>
      </c>
      <c r="C275" s="50">
        <v>452400430005</v>
      </c>
      <c r="D275" s="51" t="s">
        <v>13</v>
      </c>
      <c r="E275" s="52">
        <v>15000</v>
      </c>
      <c r="F275" s="53"/>
      <c r="G275" s="54">
        <f t="shared" si="4"/>
        <v>135626526.16999999</v>
      </c>
      <c r="H275" s="55"/>
      <c r="I275" s="57"/>
      <c r="J275" s="56"/>
      <c r="K275" s="56"/>
      <c r="L275" s="56"/>
      <c r="M275" s="56"/>
      <c r="N275" s="56"/>
      <c r="O275" s="56"/>
    </row>
    <row r="276" spans="2:15" ht="51" customHeight="1">
      <c r="B276" s="49">
        <v>46003</v>
      </c>
      <c r="C276" s="50">
        <v>240804798</v>
      </c>
      <c r="D276" s="51" t="s">
        <v>13</v>
      </c>
      <c r="E276" s="52">
        <v>5000</v>
      </c>
      <c r="F276" s="53"/>
      <c r="G276" s="54">
        <f t="shared" si="4"/>
        <v>135631526.16999999</v>
      </c>
      <c r="H276" s="55"/>
      <c r="I276" s="57"/>
      <c r="J276" s="56"/>
      <c r="K276" s="56"/>
      <c r="L276" s="56"/>
      <c r="M276" s="56"/>
      <c r="N276" s="56"/>
      <c r="O276" s="56"/>
    </row>
    <row r="277" spans="2:15" ht="51" customHeight="1">
      <c r="B277" s="49">
        <v>46003</v>
      </c>
      <c r="C277" s="50">
        <v>240804968</v>
      </c>
      <c r="D277" s="51" t="s">
        <v>13</v>
      </c>
      <c r="E277" s="52">
        <v>8000</v>
      </c>
      <c r="F277" s="53"/>
      <c r="G277" s="54">
        <f t="shared" si="4"/>
        <v>135639526.16999999</v>
      </c>
      <c r="H277" s="55"/>
      <c r="I277" s="57"/>
      <c r="J277" s="56"/>
      <c r="K277" s="56"/>
      <c r="L277" s="56"/>
      <c r="M277" s="56"/>
      <c r="N277" s="56"/>
      <c r="O277" s="56"/>
    </row>
    <row r="278" spans="2:15" ht="51" customHeight="1">
      <c r="B278" s="49">
        <v>46003</v>
      </c>
      <c r="C278" s="50">
        <v>413405217</v>
      </c>
      <c r="D278" s="51" t="s">
        <v>13</v>
      </c>
      <c r="E278" s="52">
        <v>5000</v>
      </c>
      <c r="F278" s="53"/>
      <c r="G278" s="54">
        <f t="shared" si="4"/>
        <v>135644526.16999999</v>
      </c>
      <c r="H278" s="55"/>
      <c r="I278" s="57"/>
      <c r="J278" s="56"/>
      <c r="K278" s="56"/>
      <c r="L278" s="56"/>
      <c r="M278" s="56"/>
      <c r="N278" s="56"/>
      <c r="O278" s="56"/>
    </row>
    <row r="279" spans="2:15" ht="85.5" customHeight="1">
      <c r="B279" s="49">
        <v>46003</v>
      </c>
      <c r="C279" s="50">
        <v>85579</v>
      </c>
      <c r="D279" s="51" t="s">
        <v>18</v>
      </c>
      <c r="E279" s="52">
        <v>825</v>
      </c>
      <c r="F279" s="52"/>
      <c r="G279" s="54">
        <f t="shared" si="4"/>
        <v>135645351.16999999</v>
      </c>
      <c r="H279" s="55"/>
      <c r="I279" s="57"/>
      <c r="J279" s="56"/>
      <c r="K279" s="56"/>
      <c r="L279" s="56"/>
      <c r="M279" s="56"/>
      <c r="N279" s="56"/>
      <c r="O279" s="56"/>
    </row>
    <row r="280" spans="2:15" ht="51" customHeight="1">
      <c r="B280" s="49">
        <v>46003</v>
      </c>
      <c r="C280" s="50">
        <v>171129</v>
      </c>
      <c r="D280" s="51" t="s">
        <v>19</v>
      </c>
      <c r="E280" s="52">
        <v>13876094.869999999</v>
      </c>
      <c r="F280" s="62"/>
      <c r="G280" s="54">
        <f t="shared" si="4"/>
        <v>149521446.03999999</v>
      </c>
      <c r="H280" s="55"/>
      <c r="I280" s="57"/>
      <c r="J280" s="56"/>
      <c r="K280" s="56"/>
      <c r="L280" s="56"/>
      <c r="M280" s="56"/>
      <c r="N280" s="56"/>
      <c r="O280" s="56"/>
    </row>
    <row r="281" spans="2:15" ht="51" customHeight="1">
      <c r="B281" s="49">
        <v>46003</v>
      </c>
      <c r="C281" s="50">
        <v>171130</v>
      </c>
      <c r="D281" s="51" t="s">
        <v>19</v>
      </c>
      <c r="E281" s="52">
        <v>8706784.0999999996</v>
      </c>
      <c r="F281" s="62"/>
      <c r="G281" s="54">
        <f t="shared" si="4"/>
        <v>158228230.13999999</v>
      </c>
      <c r="H281" s="55"/>
      <c r="I281" s="57"/>
      <c r="J281" s="56"/>
      <c r="K281" s="56"/>
      <c r="L281" s="56"/>
      <c r="M281" s="56"/>
      <c r="N281" s="56"/>
      <c r="O281" s="56"/>
    </row>
    <row r="282" spans="2:15" ht="85.5" customHeight="1">
      <c r="B282" s="49">
        <v>46006</v>
      </c>
      <c r="C282" s="50" t="s">
        <v>87</v>
      </c>
      <c r="D282" s="59" t="s">
        <v>88</v>
      </c>
      <c r="E282" s="60"/>
      <c r="F282" s="61">
        <v>22596.26</v>
      </c>
      <c r="G282" s="54">
        <f t="shared" si="4"/>
        <v>158205633.88</v>
      </c>
      <c r="H282" s="55"/>
      <c r="I282" s="57"/>
      <c r="J282" s="56"/>
      <c r="K282" s="56"/>
      <c r="L282" s="56"/>
      <c r="M282" s="56"/>
      <c r="N282" s="56"/>
      <c r="O282" s="56"/>
    </row>
    <row r="283" spans="2:15" ht="85.5" customHeight="1">
      <c r="B283" s="49">
        <v>46006</v>
      </c>
      <c r="C283" s="50" t="s">
        <v>89</v>
      </c>
      <c r="D283" s="65" t="s">
        <v>90</v>
      </c>
      <c r="E283" s="66"/>
      <c r="F283" s="61">
        <v>287530.68</v>
      </c>
      <c r="G283" s="54">
        <f t="shared" si="4"/>
        <v>157918103.19999999</v>
      </c>
      <c r="H283" s="55"/>
      <c r="I283" s="57"/>
      <c r="J283" s="56"/>
      <c r="K283" s="56"/>
      <c r="L283" s="56"/>
      <c r="M283" s="56"/>
      <c r="N283" s="56"/>
      <c r="O283" s="56"/>
    </row>
    <row r="284" spans="2:15" ht="85.5" customHeight="1">
      <c r="B284" s="49">
        <v>46006</v>
      </c>
      <c r="C284" s="50" t="s">
        <v>91</v>
      </c>
      <c r="D284" s="58" t="s">
        <v>92</v>
      </c>
      <c r="E284" s="63"/>
      <c r="F284" s="61">
        <v>205078.63</v>
      </c>
      <c r="G284" s="54">
        <f t="shared" si="4"/>
        <v>157713024.56999999</v>
      </c>
      <c r="H284" s="55"/>
      <c r="I284" s="57"/>
      <c r="J284" s="56"/>
      <c r="K284" s="56"/>
      <c r="L284" s="56"/>
      <c r="M284" s="56"/>
      <c r="N284" s="56"/>
      <c r="O284" s="56"/>
    </row>
    <row r="285" spans="2:15" ht="51" customHeight="1">
      <c r="B285" s="49">
        <v>46006</v>
      </c>
      <c r="C285" s="50">
        <v>452400470181</v>
      </c>
      <c r="D285" s="51" t="s">
        <v>13</v>
      </c>
      <c r="E285" s="52">
        <v>120837.75</v>
      </c>
      <c r="F285" s="53"/>
      <c r="G285" s="54">
        <f t="shared" si="4"/>
        <v>157833862.31999999</v>
      </c>
      <c r="H285" s="55"/>
      <c r="I285" s="57"/>
      <c r="J285" s="56"/>
      <c r="K285" s="56"/>
      <c r="L285" s="56"/>
      <c r="M285" s="56"/>
      <c r="N285" s="56"/>
      <c r="O285" s="56"/>
    </row>
    <row r="286" spans="2:15" ht="51" customHeight="1">
      <c r="B286" s="49">
        <v>46006</v>
      </c>
      <c r="C286" s="50">
        <v>413429209</v>
      </c>
      <c r="D286" s="51" t="s">
        <v>13</v>
      </c>
      <c r="E286" s="52">
        <v>8000</v>
      </c>
      <c r="F286" s="53"/>
      <c r="G286" s="54">
        <f t="shared" si="4"/>
        <v>157841862.31999999</v>
      </c>
      <c r="H286" s="55"/>
      <c r="I286" s="57"/>
      <c r="J286" s="56"/>
      <c r="K286" s="56"/>
      <c r="L286" s="56"/>
      <c r="M286" s="56"/>
      <c r="N286" s="56"/>
      <c r="O286" s="56"/>
    </row>
    <row r="287" spans="2:15" ht="51" customHeight="1">
      <c r="B287" s="49">
        <v>46006</v>
      </c>
      <c r="C287" s="50">
        <v>240810643</v>
      </c>
      <c r="D287" s="51" t="s">
        <v>13</v>
      </c>
      <c r="E287" s="52">
        <v>5000</v>
      </c>
      <c r="F287" s="53"/>
      <c r="G287" s="54">
        <f t="shared" si="4"/>
        <v>157846862.31999999</v>
      </c>
      <c r="H287" s="55"/>
      <c r="I287" s="57"/>
      <c r="J287" s="56"/>
      <c r="K287" s="56"/>
      <c r="L287" s="56"/>
      <c r="M287" s="56"/>
      <c r="N287" s="56"/>
      <c r="O287" s="56"/>
    </row>
    <row r="288" spans="2:15" ht="51" customHeight="1">
      <c r="B288" s="49">
        <v>46006</v>
      </c>
      <c r="C288" s="50">
        <v>413527323</v>
      </c>
      <c r="D288" s="51" t="s">
        <v>13</v>
      </c>
      <c r="E288" s="52">
        <v>5000</v>
      </c>
      <c r="F288" s="53"/>
      <c r="G288" s="54">
        <f t="shared" si="4"/>
        <v>157851862.31999999</v>
      </c>
      <c r="H288" s="55"/>
      <c r="I288" s="57"/>
      <c r="J288" s="56"/>
      <c r="K288" s="56"/>
      <c r="L288" s="56"/>
      <c r="M288" s="56"/>
      <c r="N288" s="56"/>
      <c r="O288" s="56"/>
    </row>
    <row r="289" spans="2:15" ht="51" customHeight="1">
      <c r="B289" s="49">
        <v>46006</v>
      </c>
      <c r="C289" s="50">
        <v>2490070340</v>
      </c>
      <c r="D289" s="51" t="s">
        <v>13</v>
      </c>
      <c r="E289" s="52">
        <v>44700</v>
      </c>
      <c r="F289" s="53"/>
      <c r="G289" s="54">
        <f t="shared" si="4"/>
        <v>157896562.31999999</v>
      </c>
      <c r="H289" s="55"/>
      <c r="I289" s="57"/>
      <c r="J289" s="56"/>
      <c r="K289" s="56"/>
      <c r="L289" s="56"/>
      <c r="M289" s="56"/>
      <c r="N289" s="56"/>
      <c r="O289" s="56"/>
    </row>
    <row r="290" spans="2:15" ht="51" customHeight="1">
      <c r="B290" s="49">
        <v>46006</v>
      </c>
      <c r="C290" s="50">
        <v>240822371</v>
      </c>
      <c r="D290" s="51" t="s">
        <v>13</v>
      </c>
      <c r="E290" s="52">
        <v>5000</v>
      </c>
      <c r="F290" s="53"/>
      <c r="G290" s="54">
        <f t="shared" si="4"/>
        <v>157901562.31999999</v>
      </c>
      <c r="H290" s="55"/>
      <c r="I290" s="57"/>
      <c r="J290" s="56"/>
      <c r="K290" s="56"/>
      <c r="L290" s="56"/>
      <c r="M290" s="56"/>
      <c r="N290" s="56"/>
      <c r="O290" s="56"/>
    </row>
    <row r="291" spans="2:15" ht="51" customHeight="1">
      <c r="B291" s="49">
        <v>46006</v>
      </c>
      <c r="C291" s="50">
        <v>5150020212</v>
      </c>
      <c r="D291" s="51" t="s">
        <v>13</v>
      </c>
      <c r="E291" s="52">
        <v>8000</v>
      </c>
      <c r="F291" s="53"/>
      <c r="G291" s="54">
        <f t="shared" si="4"/>
        <v>157909562.31999999</v>
      </c>
      <c r="H291" s="55"/>
      <c r="I291" s="57"/>
      <c r="J291" s="56"/>
      <c r="K291" s="56"/>
      <c r="L291" s="56"/>
      <c r="M291" s="56"/>
      <c r="N291" s="56"/>
      <c r="O291" s="56"/>
    </row>
    <row r="292" spans="2:15" ht="51" customHeight="1">
      <c r="B292" s="49">
        <v>46006</v>
      </c>
      <c r="C292" s="50">
        <v>3220010418</v>
      </c>
      <c r="D292" s="51" t="s">
        <v>13</v>
      </c>
      <c r="E292" s="52">
        <v>1200</v>
      </c>
      <c r="F292" s="53"/>
      <c r="G292" s="54">
        <f t="shared" si="4"/>
        <v>157910762.31999999</v>
      </c>
      <c r="H292" s="55"/>
      <c r="I292" s="57"/>
      <c r="J292" s="56"/>
      <c r="K292" s="56"/>
      <c r="L292" s="56"/>
      <c r="M292" s="56"/>
      <c r="N292" s="56"/>
      <c r="O292" s="56"/>
    </row>
    <row r="293" spans="2:15" ht="51" customHeight="1">
      <c r="B293" s="49">
        <v>46006</v>
      </c>
      <c r="C293" s="50">
        <v>413545523</v>
      </c>
      <c r="D293" s="51" t="s">
        <v>13</v>
      </c>
      <c r="E293" s="52">
        <v>2800</v>
      </c>
      <c r="F293" s="53"/>
      <c r="G293" s="54">
        <f t="shared" si="4"/>
        <v>157913562.31999999</v>
      </c>
      <c r="H293" s="55"/>
      <c r="I293" s="57"/>
      <c r="J293" s="56"/>
      <c r="K293" s="56"/>
      <c r="L293" s="56"/>
      <c r="M293" s="56"/>
      <c r="N293" s="56"/>
      <c r="O293" s="56"/>
    </row>
    <row r="294" spans="2:15" ht="51" customHeight="1">
      <c r="B294" s="49">
        <v>46006</v>
      </c>
      <c r="C294" s="50">
        <v>413545727</v>
      </c>
      <c r="D294" s="51" t="s">
        <v>13</v>
      </c>
      <c r="E294" s="52">
        <v>2800</v>
      </c>
      <c r="F294" s="53"/>
      <c r="G294" s="54">
        <f t="shared" si="4"/>
        <v>157916362.31999999</v>
      </c>
      <c r="H294" s="55"/>
      <c r="I294" s="57"/>
      <c r="J294" s="56"/>
      <c r="K294" s="56"/>
      <c r="L294" s="56"/>
      <c r="M294" s="56"/>
      <c r="N294" s="56"/>
      <c r="O294" s="56"/>
    </row>
    <row r="295" spans="2:15" ht="51" customHeight="1">
      <c r="B295" s="49">
        <v>46006</v>
      </c>
      <c r="C295" s="50">
        <v>8700070215</v>
      </c>
      <c r="D295" s="51" t="s">
        <v>13</v>
      </c>
      <c r="E295" s="52">
        <v>48000</v>
      </c>
      <c r="F295" s="53"/>
      <c r="G295" s="54">
        <f t="shared" si="4"/>
        <v>157964362.31999999</v>
      </c>
      <c r="H295" s="55"/>
      <c r="I295" s="57"/>
      <c r="J295" s="56"/>
      <c r="K295" s="56"/>
      <c r="L295" s="56"/>
      <c r="M295" s="56"/>
      <c r="N295" s="56"/>
      <c r="O295" s="56"/>
    </row>
    <row r="296" spans="2:15" ht="51" customHeight="1">
      <c r="B296" s="49">
        <v>46006</v>
      </c>
      <c r="C296" s="50">
        <v>500030403</v>
      </c>
      <c r="D296" s="51" t="s">
        <v>13</v>
      </c>
      <c r="E296" s="52">
        <v>8000</v>
      </c>
      <c r="F296" s="53"/>
      <c r="G296" s="54">
        <f t="shared" si="4"/>
        <v>157972362.31999999</v>
      </c>
      <c r="H296" s="55"/>
      <c r="I296" s="57"/>
      <c r="J296" s="56"/>
      <c r="K296" s="56"/>
      <c r="L296" s="56"/>
      <c r="M296" s="56"/>
      <c r="N296" s="56"/>
      <c r="O296" s="56"/>
    </row>
    <row r="297" spans="2:15" ht="51" customHeight="1">
      <c r="B297" s="49">
        <v>46006</v>
      </c>
      <c r="C297" s="50">
        <v>240825077</v>
      </c>
      <c r="D297" s="51" t="s">
        <v>13</v>
      </c>
      <c r="E297" s="52">
        <v>5000</v>
      </c>
      <c r="F297" s="53"/>
      <c r="G297" s="54">
        <f t="shared" si="4"/>
        <v>157977362.31999999</v>
      </c>
      <c r="H297" s="55"/>
      <c r="I297" s="57"/>
      <c r="J297" s="56"/>
      <c r="K297" s="56"/>
      <c r="L297" s="56"/>
      <c r="M297" s="56"/>
      <c r="N297" s="56"/>
      <c r="O297" s="56"/>
    </row>
    <row r="298" spans="2:15" ht="51" customHeight="1">
      <c r="B298" s="49">
        <v>46006</v>
      </c>
      <c r="C298" s="50">
        <v>413565065</v>
      </c>
      <c r="D298" s="51" t="s">
        <v>13</v>
      </c>
      <c r="E298" s="52">
        <v>9100</v>
      </c>
      <c r="F298" s="67"/>
      <c r="G298" s="54">
        <f t="shared" si="4"/>
        <v>157986462.31999999</v>
      </c>
      <c r="H298" s="55"/>
      <c r="I298" s="57"/>
      <c r="J298" s="56"/>
      <c r="K298" s="56"/>
      <c r="L298" s="56"/>
      <c r="M298" s="56"/>
      <c r="N298" s="56"/>
      <c r="O298" s="56"/>
    </row>
    <row r="299" spans="2:15" ht="51" customHeight="1">
      <c r="B299" s="49">
        <v>46006</v>
      </c>
      <c r="C299" s="50">
        <v>452400360745</v>
      </c>
      <c r="D299" s="51" t="s">
        <v>13</v>
      </c>
      <c r="E299" s="52">
        <v>255000</v>
      </c>
      <c r="F299" s="67"/>
      <c r="G299" s="54">
        <f t="shared" si="4"/>
        <v>158241462.31999999</v>
      </c>
      <c r="H299" s="55"/>
      <c r="I299" s="57"/>
      <c r="J299" s="56"/>
      <c r="K299" s="56"/>
      <c r="L299" s="56"/>
      <c r="M299" s="56"/>
      <c r="N299" s="56"/>
      <c r="O299" s="56"/>
    </row>
    <row r="300" spans="2:15" ht="51" customHeight="1">
      <c r="B300" s="49">
        <v>46006</v>
      </c>
      <c r="C300" s="50">
        <v>240825258</v>
      </c>
      <c r="D300" s="51" t="s">
        <v>13</v>
      </c>
      <c r="E300" s="52">
        <v>10000</v>
      </c>
      <c r="F300" s="52"/>
      <c r="G300" s="54">
        <f t="shared" si="4"/>
        <v>158251462.31999999</v>
      </c>
      <c r="H300" s="55"/>
      <c r="I300" s="57"/>
      <c r="J300" s="56"/>
      <c r="K300" s="56"/>
      <c r="L300" s="56"/>
      <c r="M300" s="56"/>
      <c r="N300" s="56"/>
      <c r="O300" s="56"/>
    </row>
    <row r="301" spans="2:15" ht="51" customHeight="1">
      <c r="B301" s="49">
        <v>46006</v>
      </c>
      <c r="C301" s="50">
        <v>452400540704</v>
      </c>
      <c r="D301" s="51" t="s">
        <v>13</v>
      </c>
      <c r="E301" s="52">
        <v>60000</v>
      </c>
      <c r="F301" s="52"/>
      <c r="G301" s="54">
        <f t="shared" si="4"/>
        <v>158311462.31999999</v>
      </c>
      <c r="H301" s="55"/>
      <c r="I301" s="57"/>
      <c r="J301" s="56"/>
      <c r="K301" s="56"/>
      <c r="L301" s="56"/>
      <c r="M301" s="56"/>
      <c r="N301" s="56"/>
      <c r="O301" s="56"/>
    </row>
    <row r="302" spans="2:15" ht="51" customHeight="1">
      <c r="B302" s="49">
        <v>46006</v>
      </c>
      <c r="C302" s="50">
        <v>452400541019</v>
      </c>
      <c r="D302" s="51" t="s">
        <v>13</v>
      </c>
      <c r="E302" s="52">
        <v>2100</v>
      </c>
      <c r="F302" s="52"/>
      <c r="G302" s="54">
        <f t="shared" si="4"/>
        <v>158313562.31999999</v>
      </c>
      <c r="H302" s="55"/>
      <c r="I302" s="57"/>
      <c r="J302" s="56"/>
      <c r="K302" s="56"/>
      <c r="L302" s="56"/>
      <c r="M302" s="56"/>
      <c r="N302" s="56"/>
      <c r="O302" s="56"/>
    </row>
    <row r="303" spans="2:15" ht="51" customHeight="1">
      <c r="B303" s="49">
        <v>46006</v>
      </c>
      <c r="C303" s="50">
        <v>452400543520</v>
      </c>
      <c r="D303" s="51" t="s">
        <v>13</v>
      </c>
      <c r="E303" s="52">
        <v>5000</v>
      </c>
      <c r="F303" s="52"/>
      <c r="G303" s="54">
        <f t="shared" si="4"/>
        <v>158318562.31999999</v>
      </c>
      <c r="H303" s="55"/>
      <c r="I303" s="57"/>
      <c r="J303" s="56"/>
      <c r="K303" s="56"/>
      <c r="L303" s="56"/>
      <c r="M303" s="56"/>
      <c r="N303" s="56"/>
      <c r="O303" s="56"/>
    </row>
    <row r="304" spans="2:15" ht="51" customHeight="1">
      <c r="B304" s="49">
        <v>46006</v>
      </c>
      <c r="C304" s="50">
        <v>452400544984</v>
      </c>
      <c r="D304" s="51" t="s">
        <v>13</v>
      </c>
      <c r="E304" s="52">
        <v>5000</v>
      </c>
      <c r="F304" s="52"/>
      <c r="G304" s="54">
        <f t="shared" si="4"/>
        <v>158323562.31999999</v>
      </c>
      <c r="H304" s="55"/>
      <c r="I304" s="57"/>
      <c r="J304" s="56"/>
      <c r="K304" s="56"/>
      <c r="L304" s="56"/>
      <c r="M304" s="56"/>
      <c r="N304" s="56"/>
      <c r="O304" s="56"/>
    </row>
    <row r="305" spans="2:15" ht="51" customHeight="1">
      <c r="B305" s="49">
        <v>46006</v>
      </c>
      <c r="C305" s="50">
        <v>452400540889</v>
      </c>
      <c r="D305" s="51" t="s">
        <v>13</v>
      </c>
      <c r="E305" s="52">
        <v>8100</v>
      </c>
      <c r="F305" s="52"/>
      <c r="G305" s="54">
        <f t="shared" si="4"/>
        <v>158331662.31999999</v>
      </c>
      <c r="H305" s="55"/>
      <c r="I305" s="57"/>
      <c r="J305" s="56"/>
      <c r="K305" s="56"/>
      <c r="L305" s="56"/>
      <c r="M305" s="56"/>
      <c r="N305" s="56"/>
      <c r="O305" s="56"/>
    </row>
    <row r="306" spans="2:15" ht="51" customHeight="1">
      <c r="B306" s="49">
        <v>46006</v>
      </c>
      <c r="C306" s="50">
        <v>452400544459</v>
      </c>
      <c r="D306" s="51" t="s">
        <v>13</v>
      </c>
      <c r="E306" s="52">
        <v>1500</v>
      </c>
      <c r="F306" s="52"/>
      <c r="G306" s="54">
        <f t="shared" si="4"/>
        <v>158333162.31999999</v>
      </c>
      <c r="H306" s="55"/>
      <c r="I306" s="57"/>
      <c r="J306" s="56"/>
      <c r="K306" s="56"/>
      <c r="L306" s="56"/>
      <c r="M306" s="56"/>
      <c r="N306" s="56"/>
      <c r="O306" s="56"/>
    </row>
    <row r="307" spans="2:15" ht="51" customHeight="1">
      <c r="B307" s="49">
        <v>46006</v>
      </c>
      <c r="C307" s="50">
        <v>5280010413</v>
      </c>
      <c r="D307" s="51" t="s">
        <v>13</v>
      </c>
      <c r="E307" s="52">
        <v>20850</v>
      </c>
      <c r="F307" s="52"/>
      <c r="G307" s="54">
        <f t="shared" si="4"/>
        <v>158354012.31999999</v>
      </c>
      <c r="H307" s="55"/>
      <c r="I307" s="57"/>
      <c r="J307" s="56"/>
      <c r="K307" s="56"/>
      <c r="L307" s="56"/>
      <c r="M307" s="56"/>
      <c r="N307" s="56"/>
      <c r="O307" s="56"/>
    </row>
    <row r="308" spans="2:15" ht="51" customHeight="1">
      <c r="B308" s="49">
        <v>46006</v>
      </c>
      <c r="C308" s="50">
        <v>413573117</v>
      </c>
      <c r="D308" s="51" t="s">
        <v>13</v>
      </c>
      <c r="E308" s="52">
        <v>5000</v>
      </c>
      <c r="F308" s="52"/>
      <c r="G308" s="54">
        <f t="shared" si="4"/>
        <v>158359012.31999999</v>
      </c>
      <c r="H308" s="55"/>
      <c r="I308" s="57"/>
      <c r="J308" s="56"/>
      <c r="K308" s="56"/>
      <c r="L308" s="56"/>
      <c r="M308" s="56"/>
      <c r="N308" s="56"/>
      <c r="O308" s="56"/>
    </row>
    <row r="309" spans="2:15" ht="51" customHeight="1">
      <c r="B309" s="49">
        <v>46006</v>
      </c>
      <c r="C309" s="50">
        <v>5530010351</v>
      </c>
      <c r="D309" s="51" t="s">
        <v>13</v>
      </c>
      <c r="E309" s="52">
        <v>37800</v>
      </c>
      <c r="F309" s="52"/>
      <c r="G309" s="54">
        <f t="shared" si="4"/>
        <v>158396812.31999999</v>
      </c>
      <c r="H309" s="55"/>
      <c r="I309" s="57"/>
      <c r="J309" s="56"/>
      <c r="K309" s="56"/>
      <c r="L309" s="56"/>
      <c r="M309" s="56"/>
      <c r="N309" s="56"/>
      <c r="O309" s="56"/>
    </row>
    <row r="310" spans="2:15" ht="51" customHeight="1">
      <c r="B310" s="49">
        <v>46006</v>
      </c>
      <c r="C310" s="50">
        <v>5530010354</v>
      </c>
      <c r="D310" s="51" t="s">
        <v>13</v>
      </c>
      <c r="E310" s="52">
        <v>40000</v>
      </c>
      <c r="F310" s="52"/>
      <c r="G310" s="54">
        <f t="shared" si="4"/>
        <v>158436812.31999999</v>
      </c>
      <c r="H310" s="55"/>
      <c r="I310" s="57"/>
      <c r="J310" s="56"/>
      <c r="K310" s="56"/>
      <c r="L310" s="56"/>
      <c r="M310" s="56"/>
      <c r="N310" s="56"/>
      <c r="O310" s="56"/>
    </row>
    <row r="311" spans="2:15" ht="51" customHeight="1">
      <c r="B311" s="49">
        <v>46006</v>
      </c>
      <c r="C311" s="50">
        <v>413576254</v>
      </c>
      <c r="D311" s="51" t="s">
        <v>13</v>
      </c>
      <c r="E311" s="52">
        <v>5000</v>
      </c>
      <c r="F311" s="52"/>
      <c r="G311" s="54">
        <f t="shared" si="4"/>
        <v>158441812.31999999</v>
      </c>
      <c r="H311" s="55"/>
      <c r="I311" s="57"/>
      <c r="J311" s="56"/>
      <c r="K311" s="56"/>
      <c r="L311" s="56"/>
      <c r="M311" s="56"/>
      <c r="N311" s="56"/>
      <c r="O311" s="56"/>
    </row>
    <row r="312" spans="2:15" ht="51" customHeight="1">
      <c r="B312" s="49">
        <v>46006</v>
      </c>
      <c r="C312" s="50">
        <v>413576480</v>
      </c>
      <c r="D312" s="51" t="s">
        <v>13</v>
      </c>
      <c r="E312" s="52">
        <v>5000</v>
      </c>
      <c r="F312" s="52"/>
      <c r="G312" s="54">
        <f t="shared" si="4"/>
        <v>158446812.31999999</v>
      </c>
      <c r="H312" s="55"/>
      <c r="I312" s="57"/>
      <c r="J312" s="56"/>
      <c r="K312" s="56"/>
      <c r="L312" s="56"/>
      <c r="M312" s="56"/>
      <c r="N312" s="56"/>
      <c r="O312" s="56"/>
    </row>
    <row r="313" spans="2:15" ht="51" customHeight="1">
      <c r="B313" s="49">
        <v>46006</v>
      </c>
      <c r="C313" s="50">
        <v>413576656</v>
      </c>
      <c r="D313" s="51" t="s">
        <v>13</v>
      </c>
      <c r="E313" s="52">
        <v>5000</v>
      </c>
      <c r="F313" s="52"/>
      <c r="G313" s="54">
        <f t="shared" si="4"/>
        <v>158451812.31999999</v>
      </c>
      <c r="H313" s="55"/>
      <c r="I313" s="57"/>
      <c r="J313" s="56"/>
      <c r="K313" s="56"/>
      <c r="L313" s="56"/>
      <c r="M313" s="56"/>
      <c r="N313" s="56"/>
      <c r="O313" s="56"/>
    </row>
    <row r="314" spans="2:15" ht="51" customHeight="1">
      <c r="B314" s="49">
        <v>46006</v>
      </c>
      <c r="C314" s="50">
        <v>452400430011</v>
      </c>
      <c r="D314" s="51" t="s">
        <v>13</v>
      </c>
      <c r="E314" s="52">
        <v>83200</v>
      </c>
      <c r="F314" s="52"/>
      <c r="G314" s="54">
        <f t="shared" si="4"/>
        <v>158535012.31999999</v>
      </c>
      <c r="H314" s="55"/>
      <c r="I314" s="57"/>
      <c r="J314" s="56"/>
      <c r="K314" s="56"/>
      <c r="L314" s="56"/>
      <c r="M314" s="56"/>
      <c r="N314" s="56"/>
      <c r="O314" s="56"/>
    </row>
    <row r="315" spans="2:15" ht="51" customHeight="1">
      <c r="B315" s="49">
        <v>46006</v>
      </c>
      <c r="C315" s="50">
        <v>413577975</v>
      </c>
      <c r="D315" s="51" t="s">
        <v>13</v>
      </c>
      <c r="E315" s="52">
        <v>15000</v>
      </c>
      <c r="F315" s="52"/>
      <c r="G315" s="54">
        <f t="shared" si="4"/>
        <v>158550012.31999999</v>
      </c>
      <c r="H315" s="55"/>
      <c r="I315" s="57"/>
      <c r="J315" s="56"/>
      <c r="K315" s="56"/>
      <c r="L315" s="56"/>
      <c r="M315" s="56"/>
      <c r="N315" s="56"/>
      <c r="O315" s="56"/>
    </row>
    <row r="316" spans="2:15" ht="51" customHeight="1">
      <c r="B316" s="49">
        <v>46006</v>
      </c>
      <c r="C316" s="50">
        <v>240826951</v>
      </c>
      <c r="D316" s="51" t="s">
        <v>13</v>
      </c>
      <c r="E316" s="52">
        <v>5000</v>
      </c>
      <c r="F316" s="52"/>
      <c r="G316" s="54">
        <f t="shared" si="4"/>
        <v>158555012.31999999</v>
      </c>
      <c r="H316" s="55"/>
      <c r="I316" s="57"/>
      <c r="J316" s="56"/>
      <c r="K316" s="56"/>
      <c r="L316" s="56"/>
      <c r="M316" s="56"/>
      <c r="N316" s="56"/>
      <c r="O316" s="56"/>
    </row>
    <row r="317" spans="2:15" ht="85.5" customHeight="1">
      <c r="B317" s="49">
        <v>46006</v>
      </c>
      <c r="C317" s="50">
        <v>65506</v>
      </c>
      <c r="D317" s="51" t="s">
        <v>18</v>
      </c>
      <c r="E317" s="52">
        <v>675</v>
      </c>
      <c r="F317" s="52"/>
      <c r="G317" s="54">
        <f t="shared" si="4"/>
        <v>158555687.31999999</v>
      </c>
      <c r="H317" s="55"/>
      <c r="I317" s="57"/>
      <c r="J317" s="56"/>
      <c r="K317" s="56"/>
      <c r="L317" s="56"/>
      <c r="M317" s="56"/>
      <c r="N317" s="56"/>
      <c r="O317" s="56"/>
    </row>
    <row r="318" spans="2:15" ht="51" customHeight="1">
      <c r="B318" s="49">
        <v>46006</v>
      </c>
      <c r="C318" s="50">
        <v>171999</v>
      </c>
      <c r="D318" s="51" t="s">
        <v>19</v>
      </c>
      <c r="E318" s="52">
        <v>1125000</v>
      </c>
      <c r="F318" s="62"/>
      <c r="G318" s="54">
        <f t="shared" si="4"/>
        <v>159680687.31999999</v>
      </c>
      <c r="H318" s="55"/>
      <c r="I318" s="57"/>
      <c r="J318" s="56"/>
      <c r="K318" s="56"/>
      <c r="L318" s="56"/>
      <c r="M318" s="56"/>
      <c r="N318" s="56"/>
      <c r="O318" s="56"/>
    </row>
    <row r="319" spans="2:15" ht="51" customHeight="1">
      <c r="B319" s="49">
        <v>46007</v>
      </c>
      <c r="C319" s="50">
        <v>452400470189</v>
      </c>
      <c r="D319" s="51" t="s">
        <v>13</v>
      </c>
      <c r="E319" s="52">
        <v>86815</v>
      </c>
      <c r="F319" s="52"/>
      <c r="G319" s="54">
        <f t="shared" si="4"/>
        <v>159767502.31999999</v>
      </c>
      <c r="H319" s="55"/>
      <c r="I319" s="57"/>
      <c r="J319" s="56"/>
      <c r="K319" s="56"/>
      <c r="L319" s="56"/>
      <c r="M319" s="56"/>
      <c r="N319" s="56"/>
      <c r="O319" s="56"/>
    </row>
    <row r="320" spans="2:15" ht="51" customHeight="1">
      <c r="B320" s="49">
        <v>46007</v>
      </c>
      <c r="C320" s="50">
        <v>413630074</v>
      </c>
      <c r="D320" s="51" t="s">
        <v>13</v>
      </c>
      <c r="E320" s="52">
        <v>5600</v>
      </c>
      <c r="F320" s="52"/>
      <c r="G320" s="54">
        <f t="shared" si="4"/>
        <v>159773102.31999999</v>
      </c>
      <c r="H320" s="55"/>
      <c r="I320" s="57"/>
      <c r="J320" s="56"/>
      <c r="K320" s="56"/>
      <c r="L320" s="56"/>
      <c r="M320" s="56"/>
      <c r="N320" s="56"/>
      <c r="O320" s="56"/>
    </row>
    <row r="321" spans="2:15" ht="51" customHeight="1">
      <c r="B321" s="49">
        <v>46007</v>
      </c>
      <c r="C321" s="50">
        <v>240832685</v>
      </c>
      <c r="D321" s="51" t="s">
        <v>13</v>
      </c>
      <c r="E321" s="52">
        <v>3000</v>
      </c>
      <c r="F321" s="52"/>
      <c r="G321" s="54">
        <f t="shared" si="4"/>
        <v>159776102.31999999</v>
      </c>
      <c r="H321" s="55"/>
      <c r="I321" s="57"/>
      <c r="J321" s="56"/>
      <c r="K321" s="56"/>
      <c r="L321" s="56"/>
      <c r="M321" s="56"/>
      <c r="N321" s="56"/>
      <c r="O321" s="56"/>
    </row>
    <row r="322" spans="2:15" ht="51" customHeight="1">
      <c r="B322" s="49">
        <v>46007</v>
      </c>
      <c r="C322" s="50">
        <v>452400540231</v>
      </c>
      <c r="D322" s="51" t="s">
        <v>13</v>
      </c>
      <c r="E322" s="52">
        <v>184400</v>
      </c>
      <c r="F322" s="52"/>
      <c r="G322" s="54">
        <f t="shared" si="4"/>
        <v>159960502.31999999</v>
      </c>
      <c r="H322" s="55"/>
      <c r="I322" s="57"/>
      <c r="J322" s="56"/>
      <c r="K322" s="56"/>
      <c r="L322" s="56"/>
      <c r="M322" s="56"/>
      <c r="N322" s="56"/>
      <c r="O322" s="56"/>
    </row>
    <row r="323" spans="2:15" ht="51" customHeight="1">
      <c r="B323" s="49">
        <v>46007</v>
      </c>
      <c r="C323" s="50">
        <v>452400542464</v>
      </c>
      <c r="D323" s="51" t="s">
        <v>13</v>
      </c>
      <c r="E323" s="52">
        <v>15100</v>
      </c>
      <c r="F323" s="52"/>
      <c r="G323" s="54">
        <f t="shared" si="4"/>
        <v>159975602.31999999</v>
      </c>
      <c r="H323" s="55"/>
      <c r="I323" s="57"/>
      <c r="J323" s="56"/>
      <c r="K323" s="56"/>
      <c r="L323" s="56"/>
      <c r="M323" s="56"/>
      <c r="N323" s="56"/>
      <c r="O323" s="56"/>
    </row>
    <row r="324" spans="2:15" ht="51" customHeight="1">
      <c r="B324" s="49">
        <v>46007</v>
      </c>
      <c r="C324" s="50">
        <v>452400542468</v>
      </c>
      <c r="D324" s="51" t="s">
        <v>13</v>
      </c>
      <c r="E324" s="52">
        <v>240000</v>
      </c>
      <c r="F324" s="52"/>
      <c r="G324" s="54">
        <f t="shared" si="4"/>
        <v>160215602.31999999</v>
      </c>
      <c r="H324" s="55"/>
      <c r="I324" s="57"/>
      <c r="J324" s="56"/>
      <c r="K324" s="56"/>
      <c r="L324" s="56"/>
      <c r="M324" s="56"/>
      <c r="N324" s="56"/>
      <c r="O324" s="56"/>
    </row>
    <row r="325" spans="2:15" ht="51" customHeight="1">
      <c r="B325" s="49">
        <v>46007</v>
      </c>
      <c r="C325" s="50">
        <v>413635691</v>
      </c>
      <c r="D325" s="51" t="s">
        <v>13</v>
      </c>
      <c r="E325" s="52">
        <v>15000</v>
      </c>
      <c r="F325" s="52"/>
      <c r="G325" s="54">
        <f t="shared" si="4"/>
        <v>160230602.31999999</v>
      </c>
      <c r="H325" s="55"/>
      <c r="I325" s="57"/>
      <c r="J325" s="56"/>
      <c r="K325" s="56"/>
      <c r="L325" s="56"/>
      <c r="M325" s="56"/>
      <c r="N325" s="56"/>
      <c r="O325" s="56"/>
    </row>
    <row r="326" spans="2:15" ht="51" customHeight="1">
      <c r="B326" s="49">
        <v>46007</v>
      </c>
      <c r="C326" s="50">
        <v>452400542723</v>
      </c>
      <c r="D326" s="51" t="s">
        <v>13</v>
      </c>
      <c r="E326" s="52">
        <v>700</v>
      </c>
      <c r="F326" s="52"/>
      <c r="G326" s="54">
        <f t="shared" si="4"/>
        <v>160231302.31999999</v>
      </c>
      <c r="H326" s="55"/>
      <c r="I326" s="57"/>
      <c r="J326" s="56"/>
      <c r="K326" s="56"/>
      <c r="L326" s="56"/>
      <c r="M326" s="56"/>
      <c r="N326" s="56"/>
      <c r="O326" s="56"/>
    </row>
    <row r="327" spans="2:15" ht="51" customHeight="1">
      <c r="B327" s="49">
        <v>46007</v>
      </c>
      <c r="C327" s="50">
        <v>452400546955</v>
      </c>
      <c r="D327" s="51" t="s">
        <v>13</v>
      </c>
      <c r="E327" s="52">
        <v>23800</v>
      </c>
      <c r="F327" s="52"/>
      <c r="G327" s="54">
        <f t="shared" si="4"/>
        <v>160255102.31999999</v>
      </c>
      <c r="H327" s="55"/>
      <c r="I327" s="57"/>
      <c r="J327" s="56"/>
      <c r="K327" s="56"/>
      <c r="L327" s="56"/>
      <c r="M327" s="56"/>
      <c r="N327" s="56"/>
      <c r="O327" s="56"/>
    </row>
    <row r="328" spans="2:15" ht="51" customHeight="1">
      <c r="B328" s="49">
        <v>46007</v>
      </c>
      <c r="C328" s="50">
        <v>413641042</v>
      </c>
      <c r="D328" s="51" t="s">
        <v>13</v>
      </c>
      <c r="E328" s="52">
        <v>12600</v>
      </c>
      <c r="F328" s="52"/>
      <c r="G328" s="54">
        <f t="shared" si="4"/>
        <v>160267702.31999999</v>
      </c>
      <c r="H328" s="55"/>
      <c r="I328" s="57"/>
      <c r="J328" s="56"/>
      <c r="K328" s="56"/>
      <c r="L328" s="56"/>
      <c r="M328" s="56"/>
      <c r="N328" s="56"/>
      <c r="O328" s="56"/>
    </row>
    <row r="329" spans="2:15" ht="51" customHeight="1">
      <c r="B329" s="49">
        <v>46007</v>
      </c>
      <c r="C329" s="50">
        <v>924083377</v>
      </c>
      <c r="D329" s="51" t="s">
        <v>13</v>
      </c>
      <c r="E329" s="52">
        <v>5000</v>
      </c>
      <c r="F329" s="52"/>
      <c r="G329" s="54">
        <f t="shared" si="4"/>
        <v>160272702.31999999</v>
      </c>
      <c r="H329" s="55"/>
      <c r="I329" s="57"/>
      <c r="J329" s="56"/>
      <c r="K329" s="56"/>
      <c r="L329" s="56"/>
      <c r="M329" s="56"/>
      <c r="N329" s="56"/>
      <c r="O329" s="56"/>
    </row>
    <row r="330" spans="2:15" ht="51" customHeight="1">
      <c r="B330" s="49">
        <v>46007</v>
      </c>
      <c r="C330" s="50">
        <v>413647825</v>
      </c>
      <c r="D330" s="51" t="s">
        <v>13</v>
      </c>
      <c r="E330" s="52">
        <v>5000</v>
      </c>
      <c r="F330" s="52"/>
      <c r="G330" s="54">
        <f t="shared" si="4"/>
        <v>160277702.31999999</v>
      </c>
      <c r="H330" s="55"/>
      <c r="I330" s="57"/>
      <c r="J330" s="56"/>
      <c r="K330" s="56"/>
      <c r="L330" s="56"/>
      <c r="M330" s="56"/>
      <c r="N330" s="56"/>
      <c r="O330" s="56"/>
    </row>
    <row r="331" spans="2:15" ht="51" customHeight="1">
      <c r="B331" s="49">
        <v>46007</v>
      </c>
      <c r="C331" s="50">
        <v>240834133</v>
      </c>
      <c r="D331" s="51" t="s">
        <v>13</v>
      </c>
      <c r="E331" s="52">
        <v>10000</v>
      </c>
      <c r="F331" s="52"/>
      <c r="G331" s="54">
        <f t="shared" si="4"/>
        <v>160287702.31999999</v>
      </c>
      <c r="H331" s="55"/>
      <c r="I331" s="57"/>
      <c r="J331" s="56"/>
      <c r="K331" s="56"/>
      <c r="L331" s="56"/>
      <c r="M331" s="56"/>
      <c r="N331" s="56"/>
      <c r="O331" s="56"/>
    </row>
    <row r="332" spans="2:15" ht="51" customHeight="1">
      <c r="B332" s="49">
        <v>46007</v>
      </c>
      <c r="C332" s="50">
        <v>452400430006</v>
      </c>
      <c r="D332" s="51" t="s">
        <v>13</v>
      </c>
      <c r="E332" s="52">
        <v>15000</v>
      </c>
      <c r="F332" s="52"/>
      <c r="G332" s="54">
        <f t="shared" si="4"/>
        <v>160302702.31999999</v>
      </c>
      <c r="H332" s="55"/>
      <c r="I332" s="57"/>
      <c r="J332" s="56"/>
      <c r="K332" s="56"/>
      <c r="L332" s="56"/>
      <c r="M332" s="56"/>
      <c r="N332" s="56"/>
      <c r="O332" s="56"/>
    </row>
    <row r="333" spans="2:15" ht="51" customHeight="1">
      <c r="B333" s="49">
        <v>46007</v>
      </c>
      <c r="C333" s="50">
        <v>240834401</v>
      </c>
      <c r="D333" s="51" t="s">
        <v>13</v>
      </c>
      <c r="E333" s="52">
        <v>20000</v>
      </c>
      <c r="F333" s="52"/>
      <c r="G333" s="54">
        <f t="shared" si="4"/>
        <v>160322702.31999999</v>
      </c>
      <c r="H333" s="55"/>
      <c r="I333" s="57"/>
      <c r="J333" s="56"/>
      <c r="K333" s="56"/>
      <c r="L333" s="56"/>
      <c r="M333" s="56"/>
      <c r="N333" s="56"/>
      <c r="O333" s="56"/>
    </row>
    <row r="334" spans="2:15" ht="51" customHeight="1">
      <c r="B334" s="49">
        <v>46007</v>
      </c>
      <c r="C334" s="50">
        <v>240834754</v>
      </c>
      <c r="D334" s="51" t="s">
        <v>13</v>
      </c>
      <c r="E334" s="52">
        <v>30000</v>
      </c>
      <c r="F334" s="52"/>
      <c r="G334" s="54">
        <f t="shared" ref="G334:G397" si="5">+G333+E334-F334</f>
        <v>160352702.31999999</v>
      </c>
      <c r="H334" s="55"/>
      <c r="I334" s="57"/>
      <c r="J334" s="56"/>
      <c r="K334" s="56"/>
      <c r="L334" s="56"/>
      <c r="M334" s="56"/>
      <c r="N334" s="56"/>
      <c r="O334" s="56"/>
    </row>
    <row r="335" spans="2:15" ht="51" customHeight="1">
      <c r="B335" s="49">
        <v>46007</v>
      </c>
      <c r="C335" s="50">
        <v>924083479</v>
      </c>
      <c r="D335" s="51" t="s">
        <v>13</v>
      </c>
      <c r="E335" s="52">
        <v>15000</v>
      </c>
      <c r="F335" s="52"/>
      <c r="G335" s="54">
        <f t="shared" si="5"/>
        <v>160367702.31999999</v>
      </c>
      <c r="H335" s="55"/>
      <c r="I335" s="57"/>
      <c r="J335" s="56"/>
      <c r="K335" s="56"/>
      <c r="L335" s="56"/>
      <c r="M335" s="56"/>
      <c r="N335" s="56"/>
      <c r="O335" s="56"/>
    </row>
    <row r="336" spans="2:15" ht="51" customHeight="1">
      <c r="B336" s="49">
        <v>46007</v>
      </c>
      <c r="C336" s="50">
        <v>924083482</v>
      </c>
      <c r="D336" s="51" t="s">
        <v>13</v>
      </c>
      <c r="E336" s="52">
        <v>5000</v>
      </c>
      <c r="F336" s="52"/>
      <c r="G336" s="54">
        <f t="shared" si="5"/>
        <v>160372702.31999999</v>
      </c>
      <c r="H336" s="55"/>
      <c r="I336" s="57"/>
      <c r="J336" s="56"/>
      <c r="K336" s="56"/>
      <c r="L336" s="56"/>
      <c r="M336" s="56"/>
      <c r="N336" s="56"/>
      <c r="O336" s="56"/>
    </row>
    <row r="337" spans="2:15" ht="51" customHeight="1">
      <c r="B337" s="49">
        <v>46007</v>
      </c>
      <c r="C337" s="50">
        <v>240835152</v>
      </c>
      <c r="D337" s="51" t="s">
        <v>13</v>
      </c>
      <c r="E337" s="52">
        <v>5000</v>
      </c>
      <c r="F337" s="52"/>
      <c r="G337" s="54">
        <f t="shared" si="5"/>
        <v>160377702.31999999</v>
      </c>
      <c r="H337" s="55"/>
      <c r="I337" s="57"/>
      <c r="J337" s="56"/>
      <c r="K337" s="56"/>
      <c r="L337" s="56"/>
      <c r="M337" s="56"/>
      <c r="N337" s="56"/>
      <c r="O337" s="56"/>
    </row>
    <row r="338" spans="2:15" ht="51" customHeight="1">
      <c r="B338" s="49">
        <v>46007</v>
      </c>
      <c r="C338" s="50">
        <v>452400541276</v>
      </c>
      <c r="D338" s="51" t="s">
        <v>13</v>
      </c>
      <c r="E338" s="52">
        <v>8400</v>
      </c>
      <c r="F338" s="52"/>
      <c r="G338" s="54">
        <f t="shared" si="5"/>
        <v>160386102.31999999</v>
      </c>
      <c r="H338" s="55"/>
      <c r="I338" s="57"/>
      <c r="J338" s="56"/>
      <c r="K338" s="56"/>
      <c r="L338" s="56"/>
      <c r="M338" s="56"/>
      <c r="N338" s="56"/>
      <c r="O338" s="56"/>
    </row>
    <row r="339" spans="2:15" ht="51" customHeight="1">
      <c r="B339" s="49">
        <v>46007</v>
      </c>
      <c r="C339" s="50">
        <v>452400545534</v>
      </c>
      <c r="D339" s="51" t="s">
        <v>13</v>
      </c>
      <c r="E339" s="52">
        <v>24300</v>
      </c>
      <c r="F339" s="52"/>
      <c r="G339" s="54">
        <f t="shared" si="5"/>
        <v>160410402.31999999</v>
      </c>
      <c r="H339" s="55"/>
      <c r="I339" s="57"/>
      <c r="J339" s="56"/>
      <c r="K339" s="56"/>
      <c r="L339" s="56"/>
      <c r="M339" s="56"/>
      <c r="N339" s="56"/>
      <c r="O339" s="56"/>
    </row>
    <row r="340" spans="2:15" ht="51" customHeight="1">
      <c r="B340" s="49">
        <v>46007</v>
      </c>
      <c r="C340" s="50">
        <v>452400549107</v>
      </c>
      <c r="D340" s="51" t="s">
        <v>13</v>
      </c>
      <c r="E340" s="52">
        <v>164525</v>
      </c>
      <c r="F340" s="68"/>
      <c r="G340" s="54">
        <f t="shared" si="5"/>
        <v>160574927.31999999</v>
      </c>
      <c r="H340" s="55"/>
      <c r="I340" s="57"/>
      <c r="J340" s="56"/>
      <c r="K340" s="56"/>
      <c r="L340" s="56"/>
      <c r="M340" s="56"/>
      <c r="N340" s="56"/>
      <c r="O340" s="56"/>
    </row>
    <row r="341" spans="2:15" ht="51" customHeight="1">
      <c r="B341" s="49">
        <v>46007</v>
      </c>
      <c r="C341" s="50">
        <v>452400549119</v>
      </c>
      <c r="D341" s="51" t="s">
        <v>13</v>
      </c>
      <c r="E341" s="52">
        <v>11200</v>
      </c>
      <c r="F341" s="62"/>
      <c r="G341" s="54">
        <f t="shared" si="5"/>
        <v>160586127.31999999</v>
      </c>
      <c r="H341" s="55"/>
      <c r="I341" s="57"/>
      <c r="J341" s="56"/>
      <c r="K341" s="56"/>
      <c r="L341" s="56"/>
      <c r="M341" s="56"/>
      <c r="N341" s="56"/>
      <c r="O341" s="56"/>
    </row>
    <row r="342" spans="2:15" ht="51" customHeight="1">
      <c r="B342" s="49">
        <v>46007</v>
      </c>
      <c r="C342" s="50">
        <v>5280020386</v>
      </c>
      <c r="D342" s="51" t="s">
        <v>13</v>
      </c>
      <c r="E342" s="52">
        <v>20300</v>
      </c>
      <c r="F342" s="62"/>
      <c r="G342" s="54">
        <f t="shared" si="5"/>
        <v>160606427.31999999</v>
      </c>
      <c r="H342" s="55"/>
      <c r="I342" s="57"/>
      <c r="J342" s="56"/>
      <c r="K342" s="56"/>
      <c r="L342" s="56"/>
      <c r="M342" s="56"/>
      <c r="N342" s="56"/>
      <c r="O342" s="56"/>
    </row>
    <row r="343" spans="2:15" ht="51" customHeight="1">
      <c r="B343" s="49">
        <v>46007</v>
      </c>
      <c r="C343" s="50">
        <v>5280020389</v>
      </c>
      <c r="D343" s="51" t="s">
        <v>13</v>
      </c>
      <c r="E343" s="52">
        <v>9100</v>
      </c>
      <c r="F343" s="62"/>
      <c r="G343" s="54">
        <f t="shared" si="5"/>
        <v>160615527.31999999</v>
      </c>
      <c r="H343" s="55"/>
      <c r="I343" s="57"/>
      <c r="J343" s="56"/>
      <c r="K343" s="56"/>
      <c r="L343" s="56"/>
      <c r="M343" s="56"/>
      <c r="N343" s="56"/>
      <c r="O343" s="56"/>
    </row>
    <row r="344" spans="2:15" ht="51" customHeight="1">
      <c r="B344" s="49">
        <v>46007</v>
      </c>
      <c r="C344" s="50">
        <v>2490060321</v>
      </c>
      <c r="D344" s="51" t="s">
        <v>13</v>
      </c>
      <c r="E344" s="52">
        <v>69775</v>
      </c>
      <c r="F344" s="62"/>
      <c r="G344" s="54">
        <f t="shared" si="5"/>
        <v>160685302.31999999</v>
      </c>
      <c r="H344" s="55"/>
      <c r="I344" s="57"/>
      <c r="J344" s="56"/>
      <c r="K344" s="56"/>
      <c r="L344" s="56"/>
      <c r="M344" s="56"/>
      <c r="N344" s="56"/>
      <c r="O344" s="56"/>
    </row>
    <row r="345" spans="2:15" ht="51" customHeight="1">
      <c r="B345" s="49">
        <v>46007</v>
      </c>
      <c r="C345" s="50">
        <v>413682296</v>
      </c>
      <c r="D345" s="51" t="s">
        <v>13</v>
      </c>
      <c r="E345" s="52">
        <v>4900</v>
      </c>
      <c r="F345" s="52"/>
      <c r="G345" s="54">
        <f t="shared" si="5"/>
        <v>160690202.31999999</v>
      </c>
      <c r="H345" s="55"/>
      <c r="I345" s="57"/>
      <c r="J345" s="56"/>
      <c r="K345" s="56"/>
      <c r="L345" s="56"/>
      <c r="M345" s="56"/>
      <c r="N345" s="56"/>
      <c r="O345" s="56"/>
    </row>
    <row r="346" spans="2:15" ht="51" customHeight="1">
      <c r="B346" s="49">
        <v>46007</v>
      </c>
      <c r="C346" s="50">
        <v>1520020472</v>
      </c>
      <c r="D346" s="51" t="s">
        <v>13</v>
      </c>
      <c r="E346" s="52">
        <v>15000</v>
      </c>
      <c r="F346" s="52"/>
      <c r="G346" s="54">
        <f t="shared" si="5"/>
        <v>160705202.31999999</v>
      </c>
      <c r="H346" s="55"/>
      <c r="I346" s="57"/>
      <c r="J346" s="56"/>
      <c r="K346" s="56"/>
      <c r="L346" s="56"/>
      <c r="M346" s="56"/>
      <c r="N346" s="56"/>
      <c r="O346" s="56"/>
    </row>
    <row r="347" spans="2:15" ht="51" customHeight="1">
      <c r="B347" s="49">
        <v>46007</v>
      </c>
      <c r="C347" s="50">
        <v>240838482</v>
      </c>
      <c r="D347" s="51" t="s">
        <v>13</v>
      </c>
      <c r="E347" s="52">
        <v>5000</v>
      </c>
      <c r="F347" s="52"/>
      <c r="G347" s="54">
        <f t="shared" si="5"/>
        <v>160710202.31999999</v>
      </c>
      <c r="H347" s="55"/>
      <c r="I347" s="57"/>
      <c r="J347" s="56"/>
      <c r="K347" s="56"/>
      <c r="L347" s="56"/>
      <c r="M347" s="56"/>
      <c r="N347" s="56"/>
      <c r="O347" s="56"/>
    </row>
    <row r="348" spans="2:15" ht="51" customHeight="1">
      <c r="B348" s="49">
        <v>46007</v>
      </c>
      <c r="C348" s="50">
        <v>413691162</v>
      </c>
      <c r="D348" s="51" t="s">
        <v>13</v>
      </c>
      <c r="E348" s="52">
        <v>210000</v>
      </c>
      <c r="F348" s="52"/>
      <c r="G348" s="54">
        <f t="shared" si="5"/>
        <v>160920202.31999999</v>
      </c>
      <c r="H348" s="55"/>
      <c r="I348" s="57"/>
      <c r="J348" s="56"/>
      <c r="K348" s="56"/>
      <c r="L348" s="56"/>
      <c r="M348" s="56"/>
      <c r="N348" s="56"/>
      <c r="O348" s="56"/>
    </row>
    <row r="349" spans="2:15" ht="51" customHeight="1">
      <c r="B349" s="49">
        <v>46007</v>
      </c>
      <c r="C349" s="50">
        <v>924083956</v>
      </c>
      <c r="D349" s="51" t="s">
        <v>13</v>
      </c>
      <c r="E349" s="52">
        <v>15000</v>
      </c>
      <c r="F349" s="52"/>
      <c r="G349" s="54">
        <f t="shared" si="5"/>
        <v>160935202.31999999</v>
      </c>
      <c r="H349" s="55"/>
      <c r="I349" s="57"/>
      <c r="J349" s="56"/>
      <c r="K349" s="56"/>
      <c r="L349" s="56"/>
      <c r="M349" s="56"/>
      <c r="N349" s="56"/>
      <c r="O349" s="56"/>
    </row>
    <row r="350" spans="2:15" ht="51" customHeight="1">
      <c r="B350" s="49">
        <v>46007</v>
      </c>
      <c r="C350" s="50">
        <v>240839759</v>
      </c>
      <c r="D350" s="51" t="s">
        <v>13</v>
      </c>
      <c r="E350" s="52">
        <v>20000</v>
      </c>
      <c r="F350" s="52"/>
      <c r="G350" s="54">
        <f t="shared" si="5"/>
        <v>160955202.31999999</v>
      </c>
      <c r="H350" s="55"/>
      <c r="I350" s="57"/>
      <c r="J350" s="56"/>
      <c r="K350" s="56"/>
      <c r="L350" s="56"/>
      <c r="M350" s="56"/>
      <c r="N350" s="56"/>
      <c r="O350" s="56"/>
    </row>
    <row r="351" spans="2:15" ht="85.5" customHeight="1">
      <c r="B351" s="49">
        <v>46007</v>
      </c>
      <c r="C351" s="50">
        <v>93052</v>
      </c>
      <c r="D351" s="51" t="s">
        <v>18</v>
      </c>
      <c r="E351" s="52">
        <v>2500</v>
      </c>
      <c r="F351" s="52"/>
      <c r="G351" s="54">
        <f t="shared" si="5"/>
        <v>160957702.31999999</v>
      </c>
      <c r="H351" s="55"/>
      <c r="I351" s="57"/>
      <c r="J351" s="56"/>
      <c r="K351" s="56"/>
      <c r="L351" s="56"/>
      <c r="M351" s="56"/>
      <c r="N351" s="56"/>
      <c r="O351" s="56"/>
    </row>
    <row r="352" spans="2:15" ht="85.5" customHeight="1">
      <c r="B352" s="49">
        <v>46007</v>
      </c>
      <c r="C352" s="50">
        <v>240825673</v>
      </c>
      <c r="D352" s="58" t="s">
        <v>93</v>
      </c>
      <c r="E352" s="52"/>
      <c r="F352" s="52">
        <v>2298240</v>
      </c>
      <c r="G352" s="54">
        <f t="shared" si="5"/>
        <v>158659462.31999999</v>
      </c>
      <c r="H352" s="55"/>
      <c r="I352" s="57"/>
      <c r="J352" s="56"/>
      <c r="K352" s="56"/>
      <c r="L352" s="56"/>
      <c r="M352" s="56"/>
      <c r="N352" s="56"/>
      <c r="O352" s="56"/>
    </row>
    <row r="353" spans="2:15" ht="85.5" customHeight="1">
      <c r="B353" s="49">
        <v>46007</v>
      </c>
      <c r="C353" s="50" t="s">
        <v>94</v>
      </c>
      <c r="D353" s="58" t="s">
        <v>95</v>
      </c>
      <c r="E353" s="52"/>
      <c r="F353" s="52">
        <v>1379.89</v>
      </c>
      <c r="G353" s="54">
        <f t="shared" si="5"/>
        <v>158658082.43000001</v>
      </c>
      <c r="H353" s="55"/>
      <c r="I353" s="57"/>
      <c r="J353" s="56"/>
      <c r="K353" s="56"/>
      <c r="L353" s="56"/>
      <c r="M353" s="56"/>
      <c r="N353" s="56"/>
      <c r="O353" s="56"/>
    </row>
    <row r="354" spans="2:15" ht="51" customHeight="1">
      <c r="B354" s="49">
        <v>46008</v>
      </c>
      <c r="C354" s="50">
        <v>452400470184</v>
      </c>
      <c r="D354" s="51" t="s">
        <v>13</v>
      </c>
      <c r="E354" s="52">
        <v>213400</v>
      </c>
      <c r="F354" s="52"/>
      <c r="G354" s="54">
        <f t="shared" si="5"/>
        <v>158871482.43000001</v>
      </c>
      <c r="H354" s="55"/>
      <c r="I354" s="57"/>
      <c r="J354" s="56"/>
      <c r="K354" s="56"/>
      <c r="L354" s="56"/>
      <c r="M354" s="56"/>
      <c r="N354" s="56"/>
      <c r="O354" s="56"/>
    </row>
    <row r="355" spans="2:15" ht="51" customHeight="1">
      <c r="B355" s="49">
        <v>46008</v>
      </c>
      <c r="C355" s="50">
        <v>924084247</v>
      </c>
      <c r="D355" s="51" t="s">
        <v>13</v>
      </c>
      <c r="E355" s="52">
        <v>16800</v>
      </c>
      <c r="F355" s="52"/>
      <c r="G355" s="54">
        <f t="shared" si="5"/>
        <v>158888282.43000001</v>
      </c>
      <c r="H355" s="55"/>
      <c r="I355" s="57"/>
      <c r="J355" s="56"/>
      <c r="K355" s="56"/>
      <c r="L355" s="56"/>
      <c r="M355" s="56"/>
      <c r="N355" s="56"/>
      <c r="O355" s="56"/>
    </row>
    <row r="356" spans="2:15" ht="51" customHeight="1">
      <c r="B356" s="49">
        <v>46008</v>
      </c>
      <c r="C356" s="50">
        <v>452400542995</v>
      </c>
      <c r="D356" s="51" t="s">
        <v>13</v>
      </c>
      <c r="E356" s="52">
        <v>11200</v>
      </c>
      <c r="F356" s="52"/>
      <c r="G356" s="54">
        <f t="shared" si="5"/>
        <v>158899482.43000001</v>
      </c>
      <c r="H356" s="55"/>
      <c r="I356" s="57"/>
      <c r="J356" s="56"/>
      <c r="K356" s="56"/>
      <c r="L356" s="56"/>
      <c r="M356" s="56"/>
      <c r="N356" s="56"/>
      <c r="O356" s="56"/>
    </row>
    <row r="357" spans="2:15" ht="51" customHeight="1">
      <c r="B357" s="49">
        <v>46008</v>
      </c>
      <c r="C357" s="50">
        <v>452400544540</v>
      </c>
      <c r="D357" s="51" t="s">
        <v>13</v>
      </c>
      <c r="E357" s="52">
        <v>9800</v>
      </c>
      <c r="F357" s="52"/>
      <c r="G357" s="54">
        <f t="shared" si="5"/>
        <v>158909282.43000001</v>
      </c>
      <c r="H357" s="55"/>
      <c r="I357" s="57"/>
      <c r="J357" s="56"/>
      <c r="K357" s="56"/>
      <c r="L357" s="56"/>
      <c r="M357" s="56"/>
      <c r="N357" s="56"/>
      <c r="O357" s="56"/>
    </row>
    <row r="358" spans="2:15" ht="51" customHeight="1">
      <c r="B358" s="49">
        <v>46008</v>
      </c>
      <c r="C358" s="50">
        <v>413736172</v>
      </c>
      <c r="D358" s="51" t="s">
        <v>13</v>
      </c>
      <c r="E358" s="52">
        <v>3000</v>
      </c>
      <c r="F358" s="52"/>
      <c r="G358" s="54">
        <f t="shared" si="5"/>
        <v>158912282.43000001</v>
      </c>
      <c r="H358" s="55"/>
      <c r="I358" s="57"/>
      <c r="J358" s="56"/>
      <c r="K358" s="56"/>
      <c r="L358" s="56"/>
      <c r="M358" s="56"/>
      <c r="N358" s="56"/>
      <c r="O358" s="56"/>
    </row>
    <row r="359" spans="2:15" ht="51" customHeight="1">
      <c r="B359" s="49">
        <v>46008</v>
      </c>
      <c r="C359" s="50">
        <v>413736391</v>
      </c>
      <c r="D359" s="51" t="s">
        <v>13</v>
      </c>
      <c r="E359" s="52">
        <v>3000</v>
      </c>
      <c r="F359" s="52"/>
      <c r="G359" s="54">
        <f t="shared" si="5"/>
        <v>158915282.43000001</v>
      </c>
      <c r="H359" s="55"/>
      <c r="I359" s="57"/>
      <c r="J359" s="56"/>
      <c r="K359" s="56"/>
      <c r="L359" s="56"/>
      <c r="M359" s="56"/>
      <c r="N359" s="56"/>
      <c r="O359" s="56"/>
    </row>
    <row r="360" spans="2:15" ht="51" customHeight="1">
      <c r="B360" s="49">
        <v>46008</v>
      </c>
      <c r="C360" s="50">
        <v>413743009</v>
      </c>
      <c r="D360" s="51" t="s">
        <v>13</v>
      </c>
      <c r="E360" s="52">
        <v>4200</v>
      </c>
      <c r="F360" s="52"/>
      <c r="G360" s="54">
        <f t="shared" si="5"/>
        <v>158919482.43000001</v>
      </c>
      <c r="H360" s="55"/>
      <c r="I360" s="57"/>
      <c r="J360" s="56"/>
      <c r="K360" s="56"/>
      <c r="L360" s="56"/>
      <c r="M360" s="56"/>
      <c r="N360" s="56"/>
      <c r="O360" s="56"/>
    </row>
    <row r="361" spans="2:15" ht="51" customHeight="1">
      <c r="B361" s="49">
        <v>46008</v>
      </c>
      <c r="C361" s="50">
        <v>5530040073</v>
      </c>
      <c r="D361" s="51" t="s">
        <v>13</v>
      </c>
      <c r="E361" s="52">
        <v>8100</v>
      </c>
      <c r="F361" s="52"/>
      <c r="G361" s="54">
        <f t="shared" si="5"/>
        <v>158927582.43000001</v>
      </c>
      <c r="H361" s="55"/>
      <c r="I361" s="57"/>
      <c r="J361" s="56"/>
      <c r="K361" s="56"/>
      <c r="L361" s="56"/>
      <c r="M361" s="56"/>
      <c r="N361" s="56"/>
      <c r="O361" s="56"/>
    </row>
    <row r="362" spans="2:15" ht="51" customHeight="1">
      <c r="B362" s="49">
        <v>46008</v>
      </c>
      <c r="C362" s="50">
        <v>5280010247</v>
      </c>
      <c r="D362" s="51" t="s">
        <v>13</v>
      </c>
      <c r="E362" s="52">
        <v>21650</v>
      </c>
      <c r="F362" s="52"/>
      <c r="G362" s="54">
        <f t="shared" si="5"/>
        <v>158949232.43000001</v>
      </c>
      <c r="H362" s="55"/>
      <c r="I362" s="57"/>
      <c r="J362" s="56"/>
      <c r="K362" s="56"/>
      <c r="L362" s="56"/>
      <c r="M362" s="56"/>
      <c r="N362" s="56"/>
      <c r="O362" s="56"/>
    </row>
    <row r="363" spans="2:15" ht="51" customHeight="1">
      <c r="B363" s="49">
        <v>46008</v>
      </c>
      <c r="C363" s="50">
        <v>5280010250</v>
      </c>
      <c r="D363" s="51" t="s">
        <v>13</v>
      </c>
      <c r="E363" s="52">
        <v>8400</v>
      </c>
      <c r="F363" s="52"/>
      <c r="G363" s="54">
        <f t="shared" si="5"/>
        <v>158957632.43000001</v>
      </c>
      <c r="H363" s="55"/>
      <c r="I363" s="57"/>
      <c r="J363" s="56"/>
      <c r="K363" s="56"/>
      <c r="L363" s="56"/>
      <c r="M363" s="56"/>
      <c r="N363" s="56"/>
      <c r="O363" s="56"/>
    </row>
    <row r="364" spans="2:15" ht="51" customHeight="1">
      <c r="B364" s="49">
        <v>46008</v>
      </c>
      <c r="C364" s="50">
        <v>413758155</v>
      </c>
      <c r="D364" s="51" t="s">
        <v>13</v>
      </c>
      <c r="E364" s="52">
        <v>8400</v>
      </c>
      <c r="F364" s="52"/>
      <c r="G364" s="54">
        <f t="shared" si="5"/>
        <v>158966032.43000001</v>
      </c>
      <c r="H364" s="55"/>
      <c r="I364" s="57"/>
      <c r="J364" s="56"/>
      <c r="K364" s="56"/>
      <c r="L364" s="56"/>
      <c r="M364" s="56"/>
      <c r="N364" s="56"/>
      <c r="O364" s="56"/>
    </row>
    <row r="365" spans="2:15" ht="51" customHeight="1">
      <c r="B365" s="49">
        <v>46008</v>
      </c>
      <c r="C365" s="50">
        <v>413758302</v>
      </c>
      <c r="D365" s="51" t="s">
        <v>13</v>
      </c>
      <c r="E365" s="52">
        <v>9800</v>
      </c>
      <c r="F365" s="52"/>
      <c r="G365" s="54">
        <f t="shared" si="5"/>
        <v>158975832.43000001</v>
      </c>
      <c r="H365" s="55"/>
      <c r="I365" s="57"/>
      <c r="J365" s="56"/>
      <c r="K365" s="56"/>
      <c r="L365" s="56"/>
      <c r="M365" s="56"/>
      <c r="N365" s="56"/>
      <c r="O365" s="56"/>
    </row>
    <row r="366" spans="2:15" ht="51" customHeight="1">
      <c r="B366" s="49">
        <v>46008</v>
      </c>
      <c r="C366" s="50">
        <v>452400548995</v>
      </c>
      <c r="D366" s="51" t="s">
        <v>13</v>
      </c>
      <c r="E366" s="52">
        <v>10100</v>
      </c>
      <c r="F366" s="52"/>
      <c r="G366" s="54">
        <f t="shared" si="5"/>
        <v>158985932.43000001</v>
      </c>
      <c r="H366" s="55"/>
      <c r="I366" s="57"/>
      <c r="J366" s="56"/>
      <c r="K366" s="56"/>
      <c r="L366" s="56"/>
      <c r="M366" s="56"/>
      <c r="N366" s="56"/>
      <c r="O366" s="56"/>
    </row>
    <row r="367" spans="2:15" ht="51" customHeight="1">
      <c r="B367" s="49">
        <v>46008</v>
      </c>
      <c r="C367" s="50">
        <v>452400541193</v>
      </c>
      <c r="D367" s="51" t="s">
        <v>13</v>
      </c>
      <c r="E367" s="52">
        <v>1045</v>
      </c>
      <c r="F367" s="52"/>
      <c r="G367" s="54">
        <f t="shared" si="5"/>
        <v>158986977.43000001</v>
      </c>
      <c r="H367" s="55"/>
      <c r="I367" s="57"/>
      <c r="J367" s="56"/>
      <c r="K367" s="56"/>
      <c r="L367" s="56"/>
      <c r="M367" s="56"/>
      <c r="N367" s="56"/>
      <c r="O367" s="56"/>
    </row>
    <row r="368" spans="2:15" ht="51" customHeight="1">
      <c r="B368" s="49">
        <v>46008</v>
      </c>
      <c r="C368" s="50">
        <v>240845982</v>
      </c>
      <c r="D368" s="51" t="s">
        <v>13</v>
      </c>
      <c r="E368" s="52">
        <v>12600</v>
      </c>
      <c r="F368" s="52"/>
      <c r="G368" s="54">
        <f t="shared" si="5"/>
        <v>158999577.43000001</v>
      </c>
      <c r="H368" s="55"/>
      <c r="I368" s="57"/>
      <c r="J368" s="56"/>
      <c r="K368" s="56"/>
      <c r="L368" s="56"/>
      <c r="M368" s="56"/>
      <c r="N368" s="56"/>
      <c r="O368" s="56"/>
    </row>
    <row r="369" spans="2:15" ht="51" customHeight="1">
      <c r="B369" s="49">
        <v>46008</v>
      </c>
      <c r="C369" s="50">
        <v>2490070307</v>
      </c>
      <c r="D369" s="51" t="s">
        <v>13</v>
      </c>
      <c r="E369" s="52">
        <v>17900</v>
      </c>
      <c r="F369" s="52"/>
      <c r="G369" s="54">
        <f t="shared" si="5"/>
        <v>159017477.43000001</v>
      </c>
      <c r="H369" s="55"/>
      <c r="I369" s="57"/>
      <c r="J369" s="56"/>
      <c r="K369" s="56"/>
      <c r="L369" s="56"/>
      <c r="M369" s="56"/>
      <c r="N369" s="56"/>
      <c r="O369" s="56"/>
    </row>
    <row r="370" spans="2:15" ht="51" customHeight="1">
      <c r="B370" s="49">
        <v>46008</v>
      </c>
      <c r="C370" s="50">
        <v>2490070310</v>
      </c>
      <c r="D370" s="51" t="s">
        <v>13</v>
      </c>
      <c r="E370" s="52">
        <v>1400</v>
      </c>
      <c r="F370" s="52"/>
      <c r="G370" s="54">
        <f t="shared" si="5"/>
        <v>159018877.43000001</v>
      </c>
      <c r="H370" s="55"/>
      <c r="I370" s="57"/>
      <c r="J370" s="56"/>
      <c r="K370" s="56"/>
      <c r="L370" s="56"/>
      <c r="M370" s="56"/>
      <c r="N370" s="56"/>
      <c r="O370" s="56"/>
    </row>
    <row r="371" spans="2:15" ht="51" customHeight="1">
      <c r="B371" s="49">
        <v>46008</v>
      </c>
      <c r="C371" s="50">
        <v>413780332</v>
      </c>
      <c r="D371" s="51" t="s">
        <v>13</v>
      </c>
      <c r="E371" s="52">
        <v>5000</v>
      </c>
      <c r="F371" s="52"/>
      <c r="G371" s="54">
        <f t="shared" si="5"/>
        <v>159023877.43000001</v>
      </c>
      <c r="H371" s="55"/>
      <c r="I371" s="57"/>
      <c r="J371" s="56"/>
      <c r="K371" s="56"/>
      <c r="L371" s="56"/>
      <c r="M371" s="56"/>
      <c r="N371" s="56"/>
      <c r="O371" s="56"/>
    </row>
    <row r="372" spans="2:15" ht="51" customHeight="1">
      <c r="B372" s="49">
        <v>46008</v>
      </c>
      <c r="C372" s="50">
        <v>240849556</v>
      </c>
      <c r="D372" s="51" t="s">
        <v>13</v>
      </c>
      <c r="E372" s="52">
        <v>8000</v>
      </c>
      <c r="F372" s="52"/>
      <c r="G372" s="54">
        <f t="shared" si="5"/>
        <v>159031877.43000001</v>
      </c>
      <c r="H372" s="55"/>
      <c r="I372" s="57"/>
      <c r="J372" s="56"/>
      <c r="K372" s="56"/>
      <c r="L372" s="56"/>
      <c r="M372" s="56"/>
      <c r="N372" s="56"/>
      <c r="O372" s="56"/>
    </row>
    <row r="373" spans="2:15" ht="51" customHeight="1">
      <c r="B373" s="49">
        <v>46008</v>
      </c>
      <c r="C373" s="50">
        <v>240849614</v>
      </c>
      <c r="D373" s="51" t="s">
        <v>13</v>
      </c>
      <c r="E373" s="52">
        <v>8000</v>
      </c>
      <c r="F373" s="52"/>
      <c r="G373" s="54">
        <f t="shared" si="5"/>
        <v>159039877.43000001</v>
      </c>
      <c r="H373" s="55"/>
      <c r="I373" s="57"/>
      <c r="J373" s="56"/>
      <c r="K373" s="56"/>
      <c r="L373" s="56"/>
      <c r="M373" s="56"/>
      <c r="N373" s="56"/>
      <c r="O373" s="56"/>
    </row>
    <row r="374" spans="2:15" ht="51" customHeight="1">
      <c r="B374" s="49">
        <v>46008</v>
      </c>
      <c r="C374" s="50">
        <v>240849805</v>
      </c>
      <c r="D374" s="51" t="s">
        <v>13</v>
      </c>
      <c r="E374" s="52">
        <v>8000</v>
      </c>
      <c r="F374" s="52"/>
      <c r="G374" s="54">
        <f t="shared" si="5"/>
        <v>159047877.43000001</v>
      </c>
      <c r="H374" s="55"/>
      <c r="I374" s="57"/>
      <c r="J374" s="56"/>
      <c r="K374" s="56"/>
      <c r="L374" s="56"/>
      <c r="M374" s="56"/>
      <c r="N374" s="56"/>
      <c r="O374" s="56"/>
    </row>
    <row r="375" spans="2:15" ht="51" customHeight="1">
      <c r="B375" s="49">
        <v>46008</v>
      </c>
      <c r="C375" s="50">
        <v>240850261</v>
      </c>
      <c r="D375" s="51" t="s">
        <v>13</v>
      </c>
      <c r="E375" s="52">
        <v>8000</v>
      </c>
      <c r="F375" s="52"/>
      <c r="G375" s="54">
        <f t="shared" si="5"/>
        <v>159055877.43000001</v>
      </c>
      <c r="H375" s="55"/>
      <c r="I375" s="57"/>
      <c r="J375" s="56"/>
      <c r="K375" s="56"/>
      <c r="L375" s="56"/>
      <c r="M375" s="56"/>
      <c r="N375" s="56"/>
      <c r="O375" s="56"/>
    </row>
    <row r="376" spans="2:15" ht="51" customHeight="1">
      <c r="B376" s="49">
        <v>46008</v>
      </c>
      <c r="C376" s="50">
        <v>413792980</v>
      </c>
      <c r="D376" s="51" t="s">
        <v>13</v>
      </c>
      <c r="E376" s="52">
        <v>8000</v>
      </c>
      <c r="F376" s="52"/>
      <c r="G376" s="54">
        <f t="shared" si="5"/>
        <v>159063877.43000001</v>
      </c>
      <c r="H376" s="55"/>
      <c r="I376" s="57"/>
      <c r="J376" s="56"/>
      <c r="K376" s="56"/>
      <c r="L376" s="56"/>
      <c r="M376" s="56"/>
      <c r="N376" s="56"/>
      <c r="O376" s="56"/>
    </row>
    <row r="377" spans="2:15" ht="85.5" customHeight="1">
      <c r="B377" s="49">
        <v>46008</v>
      </c>
      <c r="C377" s="50" t="s">
        <v>96</v>
      </c>
      <c r="D377" s="51" t="s">
        <v>18</v>
      </c>
      <c r="E377" s="52">
        <v>3100</v>
      </c>
      <c r="F377" s="52"/>
      <c r="G377" s="54">
        <f t="shared" si="5"/>
        <v>159066977.43000001</v>
      </c>
      <c r="H377" s="55"/>
      <c r="I377" s="57"/>
      <c r="J377" s="56"/>
      <c r="K377" s="56"/>
      <c r="L377" s="56"/>
      <c r="M377" s="56"/>
      <c r="N377" s="56"/>
      <c r="O377" s="56"/>
    </row>
    <row r="378" spans="2:15" ht="85.5" customHeight="1">
      <c r="B378" s="49">
        <v>46008</v>
      </c>
      <c r="C378" s="50">
        <v>484685</v>
      </c>
      <c r="D378" s="51" t="s">
        <v>18</v>
      </c>
      <c r="E378" s="52">
        <v>525</v>
      </c>
      <c r="F378" s="52"/>
      <c r="G378" s="54">
        <f t="shared" si="5"/>
        <v>159067502.43000001</v>
      </c>
      <c r="H378" s="55"/>
      <c r="I378" s="57"/>
      <c r="J378" s="56"/>
      <c r="K378" s="56"/>
      <c r="L378" s="56"/>
      <c r="M378" s="56"/>
      <c r="N378" s="56"/>
      <c r="O378" s="56"/>
    </row>
    <row r="379" spans="2:15" ht="85.5" customHeight="1">
      <c r="B379" s="49">
        <v>46008</v>
      </c>
      <c r="C379" s="50">
        <v>29698</v>
      </c>
      <c r="D379" s="51" t="s">
        <v>18</v>
      </c>
      <c r="E379" s="52">
        <v>600</v>
      </c>
      <c r="F379" s="52"/>
      <c r="G379" s="54">
        <f t="shared" si="5"/>
        <v>159068102.43000001</v>
      </c>
      <c r="H379" s="55"/>
      <c r="I379" s="57"/>
      <c r="J379" s="56"/>
      <c r="K379" s="56"/>
      <c r="L379" s="56"/>
      <c r="M379" s="56"/>
      <c r="N379" s="56"/>
      <c r="O379" s="56"/>
    </row>
    <row r="380" spans="2:15" ht="51" customHeight="1">
      <c r="B380" s="49">
        <v>46009</v>
      </c>
      <c r="C380" s="50">
        <v>452400470178</v>
      </c>
      <c r="D380" s="51" t="s">
        <v>13</v>
      </c>
      <c r="E380" s="52">
        <v>107670</v>
      </c>
      <c r="F380" s="52"/>
      <c r="G380" s="54">
        <f t="shared" si="5"/>
        <v>159175772.43000001</v>
      </c>
      <c r="H380" s="55"/>
      <c r="I380" s="57"/>
      <c r="J380" s="56"/>
      <c r="K380" s="56"/>
      <c r="L380" s="56"/>
      <c r="M380" s="56"/>
      <c r="N380" s="56"/>
      <c r="O380" s="56"/>
    </row>
    <row r="381" spans="2:15" ht="51" customHeight="1">
      <c r="B381" s="49">
        <v>46009</v>
      </c>
      <c r="C381" s="50">
        <v>240851582</v>
      </c>
      <c r="D381" s="51" t="s">
        <v>13</v>
      </c>
      <c r="E381" s="52">
        <v>10000</v>
      </c>
      <c r="F381" s="52"/>
      <c r="G381" s="54">
        <f t="shared" si="5"/>
        <v>159185772.43000001</v>
      </c>
      <c r="H381" s="55"/>
      <c r="I381" s="57"/>
      <c r="J381" s="56"/>
      <c r="K381" s="56"/>
      <c r="L381" s="56"/>
      <c r="M381" s="56"/>
      <c r="N381" s="56"/>
      <c r="O381" s="56"/>
    </row>
    <row r="382" spans="2:15" ht="51" customHeight="1">
      <c r="B382" s="49">
        <v>46009</v>
      </c>
      <c r="C382" s="50">
        <v>452400541385</v>
      </c>
      <c r="D382" s="51" t="s">
        <v>13</v>
      </c>
      <c r="E382" s="52">
        <v>10000</v>
      </c>
      <c r="F382" s="52"/>
      <c r="G382" s="54">
        <f t="shared" si="5"/>
        <v>159195772.43000001</v>
      </c>
      <c r="H382" s="55"/>
      <c r="I382" s="57"/>
      <c r="J382" s="56"/>
      <c r="K382" s="56"/>
      <c r="L382" s="56"/>
      <c r="M382" s="56"/>
      <c r="N382" s="56"/>
      <c r="O382" s="56"/>
    </row>
    <row r="383" spans="2:15" ht="51" customHeight="1">
      <c r="B383" s="49">
        <v>46009</v>
      </c>
      <c r="C383" s="50">
        <v>452400544949</v>
      </c>
      <c r="D383" s="51" t="s">
        <v>13</v>
      </c>
      <c r="E383" s="52">
        <v>14700</v>
      </c>
      <c r="F383" s="52"/>
      <c r="G383" s="54">
        <f t="shared" si="5"/>
        <v>159210472.43000001</v>
      </c>
      <c r="H383" s="55"/>
      <c r="I383" s="57"/>
      <c r="J383" s="56"/>
      <c r="K383" s="56"/>
      <c r="L383" s="56"/>
      <c r="M383" s="56"/>
      <c r="N383" s="56"/>
      <c r="O383" s="56"/>
    </row>
    <row r="384" spans="2:15" ht="51" customHeight="1">
      <c r="B384" s="49">
        <v>46009</v>
      </c>
      <c r="C384" s="50">
        <v>413816152</v>
      </c>
      <c r="D384" s="51" t="s">
        <v>13</v>
      </c>
      <c r="E384" s="52">
        <v>5000</v>
      </c>
      <c r="F384" s="52"/>
      <c r="G384" s="54">
        <f t="shared" si="5"/>
        <v>159215472.43000001</v>
      </c>
      <c r="H384" s="55"/>
      <c r="I384" s="57"/>
      <c r="J384" s="56"/>
      <c r="K384" s="56"/>
      <c r="L384" s="56"/>
      <c r="M384" s="56"/>
      <c r="N384" s="56"/>
      <c r="O384" s="56"/>
    </row>
    <row r="385" spans="2:15" ht="51" customHeight="1">
      <c r="B385" s="49">
        <v>46009</v>
      </c>
      <c r="C385" s="50">
        <v>413816320</v>
      </c>
      <c r="D385" s="51" t="s">
        <v>13</v>
      </c>
      <c r="E385" s="52">
        <v>5000</v>
      </c>
      <c r="F385" s="52"/>
      <c r="G385" s="54">
        <f t="shared" si="5"/>
        <v>159220472.43000001</v>
      </c>
      <c r="H385" s="55"/>
      <c r="I385" s="57"/>
      <c r="J385" s="56"/>
      <c r="K385" s="56"/>
      <c r="L385" s="56"/>
      <c r="M385" s="56"/>
      <c r="N385" s="56"/>
      <c r="O385" s="56"/>
    </row>
    <row r="386" spans="2:15" ht="51" customHeight="1">
      <c r="B386" s="49">
        <v>46009</v>
      </c>
      <c r="C386" s="50">
        <v>240852041</v>
      </c>
      <c r="D386" s="51" t="s">
        <v>13</v>
      </c>
      <c r="E386" s="52">
        <v>5000</v>
      </c>
      <c r="F386" s="52"/>
      <c r="G386" s="54">
        <f t="shared" si="5"/>
        <v>159225472.43000001</v>
      </c>
      <c r="H386" s="55"/>
      <c r="I386" s="57"/>
      <c r="J386" s="56"/>
      <c r="K386" s="56"/>
      <c r="L386" s="56"/>
      <c r="M386" s="56"/>
      <c r="N386" s="56"/>
      <c r="O386" s="56"/>
    </row>
    <row r="387" spans="2:15" ht="51" customHeight="1">
      <c r="B387" s="49">
        <v>46009</v>
      </c>
      <c r="C387" s="50">
        <v>2330030134</v>
      </c>
      <c r="D387" s="51" t="s">
        <v>13</v>
      </c>
      <c r="E387" s="52">
        <v>5000</v>
      </c>
      <c r="F387" s="52"/>
      <c r="G387" s="54">
        <f t="shared" si="5"/>
        <v>159230472.43000001</v>
      </c>
      <c r="H387" s="55"/>
      <c r="I387" s="57"/>
      <c r="J387" s="56"/>
      <c r="K387" s="56"/>
      <c r="L387" s="56"/>
      <c r="M387" s="56"/>
      <c r="N387" s="56"/>
      <c r="O387" s="56"/>
    </row>
    <row r="388" spans="2:15" ht="51" customHeight="1">
      <c r="B388" s="49">
        <v>46009</v>
      </c>
      <c r="C388" s="50">
        <v>413831535</v>
      </c>
      <c r="D388" s="51" t="s">
        <v>13</v>
      </c>
      <c r="E388" s="52">
        <v>5000</v>
      </c>
      <c r="F388" s="52"/>
      <c r="G388" s="54">
        <f t="shared" si="5"/>
        <v>159235472.43000001</v>
      </c>
      <c r="H388" s="55"/>
      <c r="I388" s="57"/>
      <c r="J388" s="56"/>
      <c r="K388" s="56"/>
      <c r="L388" s="56"/>
      <c r="M388" s="56"/>
      <c r="N388" s="56"/>
      <c r="O388" s="56"/>
    </row>
    <row r="389" spans="2:15" ht="51" customHeight="1">
      <c r="B389" s="49">
        <v>46009</v>
      </c>
      <c r="C389" s="50">
        <v>240853595</v>
      </c>
      <c r="D389" s="51" t="s">
        <v>13</v>
      </c>
      <c r="E389" s="52">
        <v>8000</v>
      </c>
      <c r="F389" s="52"/>
      <c r="G389" s="54">
        <f t="shared" si="5"/>
        <v>159243472.43000001</v>
      </c>
      <c r="H389" s="55"/>
      <c r="I389" s="57"/>
      <c r="J389" s="56"/>
      <c r="K389" s="56"/>
      <c r="L389" s="56"/>
      <c r="M389" s="56"/>
      <c r="N389" s="56"/>
      <c r="O389" s="56"/>
    </row>
    <row r="390" spans="2:15" ht="51" customHeight="1">
      <c r="B390" s="49">
        <v>46009</v>
      </c>
      <c r="C390" s="50">
        <v>240853607</v>
      </c>
      <c r="D390" s="51" t="s">
        <v>13</v>
      </c>
      <c r="E390" s="52">
        <v>8000</v>
      </c>
      <c r="F390" s="52"/>
      <c r="G390" s="54">
        <f t="shared" si="5"/>
        <v>159251472.43000001</v>
      </c>
      <c r="H390" s="55"/>
      <c r="I390" s="57"/>
      <c r="J390" s="56"/>
      <c r="K390" s="56"/>
      <c r="L390" s="56"/>
      <c r="M390" s="56"/>
      <c r="N390" s="56"/>
      <c r="O390" s="56"/>
    </row>
    <row r="391" spans="2:15" ht="51" customHeight="1">
      <c r="B391" s="49">
        <v>46009</v>
      </c>
      <c r="C391" s="50">
        <v>240853617</v>
      </c>
      <c r="D391" s="51" t="s">
        <v>13</v>
      </c>
      <c r="E391" s="52">
        <v>8000</v>
      </c>
      <c r="F391" s="52"/>
      <c r="G391" s="54">
        <f t="shared" si="5"/>
        <v>159259472.43000001</v>
      </c>
      <c r="H391" s="55"/>
      <c r="I391" s="57"/>
      <c r="J391" s="56"/>
      <c r="K391" s="56"/>
      <c r="L391" s="56"/>
      <c r="M391" s="56"/>
      <c r="N391" s="56"/>
      <c r="O391" s="56"/>
    </row>
    <row r="392" spans="2:15" ht="51" customHeight="1">
      <c r="B392" s="49">
        <v>46009</v>
      </c>
      <c r="C392" s="50">
        <v>240853653</v>
      </c>
      <c r="D392" s="51" t="s">
        <v>13</v>
      </c>
      <c r="E392" s="52">
        <v>8000</v>
      </c>
      <c r="F392" s="52"/>
      <c r="G392" s="54">
        <f t="shared" si="5"/>
        <v>159267472.43000001</v>
      </c>
      <c r="H392" s="55"/>
      <c r="I392" s="57"/>
      <c r="J392" s="56"/>
      <c r="K392" s="56"/>
      <c r="L392" s="56"/>
      <c r="M392" s="56"/>
      <c r="N392" s="56"/>
      <c r="O392" s="56"/>
    </row>
    <row r="393" spans="2:15" ht="51" customHeight="1">
      <c r="B393" s="49">
        <v>46009</v>
      </c>
      <c r="C393" s="50">
        <v>240853755</v>
      </c>
      <c r="D393" s="51" t="s">
        <v>13</v>
      </c>
      <c r="E393" s="52">
        <v>8000</v>
      </c>
      <c r="F393" s="52"/>
      <c r="G393" s="54">
        <f t="shared" si="5"/>
        <v>159275472.43000001</v>
      </c>
      <c r="H393" s="55"/>
      <c r="I393" s="57"/>
      <c r="J393" s="56"/>
      <c r="K393" s="56"/>
      <c r="L393" s="56"/>
      <c r="M393" s="56"/>
      <c r="N393" s="56"/>
      <c r="O393" s="56"/>
    </row>
    <row r="394" spans="2:15" ht="51" customHeight="1">
      <c r="B394" s="49">
        <v>46009</v>
      </c>
      <c r="C394" s="50">
        <v>240853788</v>
      </c>
      <c r="D394" s="51" t="s">
        <v>13</v>
      </c>
      <c r="E394" s="52">
        <v>8000</v>
      </c>
      <c r="F394" s="52"/>
      <c r="G394" s="54">
        <f t="shared" si="5"/>
        <v>159283472.43000001</v>
      </c>
      <c r="H394" s="55"/>
      <c r="I394" s="57"/>
      <c r="J394" s="56"/>
      <c r="K394" s="56"/>
      <c r="L394" s="56"/>
      <c r="M394" s="56"/>
      <c r="N394" s="56"/>
      <c r="O394" s="56"/>
    </row>
    <row r="395" spans="2:15" ht="51" customHeight="1">
      <c r="B395" s="49">
        <v>46009</v>
      </c>
      <c r="C395" s="50">
        <v>240853807</v>
      </c>
      <c r="D395" s="51" t="s">
        <v>13</v>
      </c>
      <c r="E395" s="52">
        <v>8000</v>
      </c>
      <c r="F395" s="52"/>
      <c r="G395" s="54">
        <f t="shared" si="5"/>
        <v>159291472.43000001</v>
      </c>
      <c r="H395" s="55"/>
      <c r="I395" s="57"/>
      <c r="J395" s="56"/>
      <c r="K395" s="56"/>
      <c r="L395" s="56"/>
      <c r="M395" s="56"/>
      <c r="N395" s="56"/>
      <c r="O395" s="56"/>
    </row>
    <row r="396" spans="2:15" ht="51" customHeight="1">
      <c r="B396" s="49">
        <v>46009</v>
      </c>
      <c r="C396" s="50">
        <v>240853855</v>
      </c>
      <c r="D396" s="51" t="s">
        <v>13</v>
      </c>
      <c r="E396" s="52">
        <v>8000</v>
      </c>
      <c r="F396" s="52"/>
      <c r="G396" s="54">
        <f t="shared" si="5"/>
        <v>159299472.43000001</v>
      </c>
      <c r="H396" s="55"/>
      <c r="I396" s="57"/>
      <c r="J396" s="56"/>
      <c r="K396" s="56"/>
      <c r="L396" s="56"/>
      <c r="M396" s="56"/>
      <c r="N396" s="56"/>
      <c r="O396" s="56"/>
    </row>
    <row r="397" spans="2:15" ht="51" customHeight="1">
      <c r="B397" s="49">
        <v>46009</v>
      </c>
      <c r="C397" s="50">
        <v>240853858</v>
      </c>
      <c r="D397" s="51" t="s">
        <v>13</v>
      </c>
      <c r="E397" s="52">
        <v>8000</v>
      </c>
      <c r="F397" s="52"/>
      <c r="G397" s="54">
        <f t="shared" si="5"/>
        <v>159307472.43000001</v>
      </c>
      <c r="H397" s="55"/>
      <c r="I397" s="57"/>
      <c r="J397" s="56"/>
      <c r="K397" s="56"/>
      <c r="L397" s="56"/>
      <c r="M397" s="56"/>
      <c r="N397" s="56"/>
      <c r="O397" s="56"/>
    </row>
    <row r="398" spans="2:15" ht="51" customHeight="1">
      <c r="B398" s="49">
        <v>46009</v>
      </c>
      <c r="C398" s="50">
        <v>100020366</v>
      </c>
      <c r="D398" s="51" t="s">
        <v>13</v>
      </c>
      <c r="E398" s="52">
        <v>8000</v>
      </c>
      <c r="F398" s="52"/>
      <c r="G398" s="54">
        <f t="shared" ref="G398:G461" si="6">+G397+E398-F398</f>
        <v>159315472.43000001</v>
      </c>
      <c r="H398" s="55"/>
      <c r="I398" s="57"/>
      <c r="J398" s="56"/>
      <c r="K398" s="56"/>
      <c r="L398" s="56"/>
      <c r="M398" s="56"/>
      <c r="N398" s="56"/>
      <c r="O398" s="56"/>
    </row>
    <row r="399" spans="2:15" ht="51" customHeight="1">
      <c r="B399" s="49">
        <v>46009</v>
      </c>
      <c r="C399" s="50">
        <v>5280020225</v>
      </c>
      <c r="D399" s="51" t="s">
        <v>13</v>
      </c>
      <c r="E399" s="52">
        <v>21800</v>
      </c>
      <c r="F399" s="52"/>
      <c r="G399" s="54">
        <f t="shared" si="6"/>
        <v>159337272.43000001</v>
      </c>
      <c r="H399" s="55"/>
      <c r="I399" s="57"/>
      <c r="J399" s="56"/>
      <c r="K399" s="56"/>
      <c r="L399" s="56"/>
      <c r="M399" s="56"/>
      <c r="N399" s="56"/>
      <c r="O399" s="56"/>
    </row>
    <row r="400" spans="2:15" ht="51" customHeight="1">
      <c r="B400" s="49">
        <v>46009</v>
      </c>
      <c r="C400" s="50">
        <v>5280020228</v>
      </c>
      <c r="D400" s="51" t="s">
        <v>13</v>
      </c>
      <c r="E400" s="52">
        <v>12400</v>
      </c>
      <c r="F400" s="52"/>
      <c r="G400" s="54">
        <f t="shared" si="6"/>
        <v>159349672.43000001</v>
      </c>
      <c r="H400" s="55"/>
      <c r="I400" s="57"/>
      <c r="J400" s="56"/>
      <c r="K400" s="56"/>
      <c r="L400" s="56"/>
      <c r="M400" s="56"/>
      <c r="N400" s="56"/>
      <c r="O400" s="56"/>
    </row>
    <row r="401" spans="2:15" ht="51" customHeight="1">
      <c r="B401" s="49">
        <v>46009</v>
      </c>
      <c r="C401" s="50">
        <v>452400430006</v>
      </c>
      <c r="D401" s="51" t="s">
        <v>13</v>
      </c>
      <c r="E401" s="52">
        <v>4200</v>
      </c>
      <c r="F401" s="52"/>
      <c r="G401" s="54">
        <f t="shared" si="6"/>
        <v>159353872.43000001</v>
      </c>
      <c r="H401" s="55"/>
      <c r="I401" s="57"/>
      <c r="J401" s="56"/>
      <c r="K401" s="56"/>
      <c r="L401" s="56"/>
      <c r="M401" s="56"/>
      <c r="N401" s="56"/>
      <c r="O401" s="56"/>
    </row>
    <row r="402" spans="2:15" ht="51" customHeight="1">
      <c r="B402" s="49">
        <v>46009</v>
      </c>
      <c r="C402" s="50">
        <v>452400546789</v>
      </c>
      <c r="D402" s="51" t="s">
        <v>13</v>
      </c>
      <c r="E402" s="52">
        <v>11200</v>
      </c>
      <c r="F402" s="52"/>
      <c r="G402" s="54">
        <f t="shared" si="6"/>
        <v>159365072.43000001</v>
      </c>
      <c r="H402" s="55"/>
      <c r="I402" s="57"/>
      <c r="J402" s="56"/>
      <c r="K402" s="56"/>
      <c r="L402" s="56"/>
      <c r="M402" s="56"/>
      <c r="N402" s="56"/>
      <c r="O402" s="56"/>
    </row>
    <row r="403" spans="2:15" ht="51" customHeight="1">
      <c r="B403" s="49">
        <v>46009</v>
      </c>
      <c r="C403" s="50">
        <v>452400541445</v>
      </c>
      <c r="D403" s="51" t="s">
        <v>13</v>
      </c>
      <c r="E403" s="52">
        <v>322980</v>
      </c>
      <c r="F403" s="52"/>
      <c r="G403" s="54">
        <f t="shared" si="6"/>
        <v>159688052.43000001</v>
      </c>
      <c r="H403" s="55"/>
      <c r="I403" s="57"/>
      <c r="J403" s="56"/>
      <c r="K403" s="56"/>
      <c r="L403" s="56"/>
      <c r="M403" s="56"/>
      <c r="N403" s="56"/>
      <c r="O403" s="56"/>
    </row>
    <row r="404" spans="2:15" ht="51" customHeight="1">
      <c r="B404" s="49">
        <v>46009</v>
      </c>
      <c r="C404" s="50">
        <v>413874127</v>
      </c>
      <c r="D404" s="51" t="s">
        <v>13</v>
      </c>
      <c r="E404" s="52">
        <v>2800</v>
      </c>
      <c r="F404" s="52"/>
      <c r="G404" s="54">
        <f t="shared" si="6"/>
        <v>159690852.43000001</v>
      </c>
      <c r="H404" s="55"/>
      <c r="I404" s="57"/>
      <c r="J404" s="56"/>
      <c r="K404" s="56"/>
      <c r="L404" s="56"/>
      <c r="M404" s="56"/>
      <c r="N404" s="56"/>
      <c r="O404" s="56"/>
    </row>
    <row r="405" spans="2:15" ht="51" customHeight="1">
      <c r="B405" s="49">
        <v>46009</v>
      </c>
      <c r="C405" s="50">
        <v>413874134</v>
      </c>
      <c r="D405" s="51" t="s">
        <v>13</v>
      </c>
      <c r="E405" s="52">
        <v>100000</v>
      </c>
      <c r="F405" s="67"/>
      <c r="G405" s="54">
        <f t="shared" si="6"/>
        <v>159790852.43000001</v>
      </c>
      <c r="H405" s="55"/>
      <c r="I405" s="57"/>
      <c r="J405" s="56"/>
      <c r="K405" s="56"/>
      <c r="L405" s="56"/>
      <c r="M405" s="56"/>
      <c r="N405" s="56"/>
      <c r="O405" s="56"/>
    </row>
    <row r="406" spans="2:15" ht="51" customHeight="1">
      <c r="B406" s="49">
        <v>46009</v>
      </c>
      <c r="C406" s="50">
        <v>240857967</v>
      </c>
      <c r="D406" s="51" t="s">
        <v>13</v>
      </c>
      <c r="E406" s="52">
        <v>8000</v>
      </c>
      <c r="F406" s="67"/>
      <c r="G406" s="54">
        <f t="shared" si="6"/>
        <v>159798852.43000001</v>
      </c>
      <c r="H406" s="55"/>
      <c r="I406" s="57"/>
      <c r="J406" s="56"/>
      <c r="K406" s="56"/>
      <c r="L406" s="56"/>
      <c r="M406" s="56"/>
      <c r="N406" s="56"/>
      <c r="O406" s="56"/>
    </row>
    <row r="407" spans="2:15" ht="51" customHeight="1">
      <c r="B407" s="49">
        <v>46009</v>
      </c>
      <c r="C407" s="50">
        <v>240857986</v>
      </c>
      <c r="D407" s="51" t="s">
        <v>13</v>
      </c>
      <c r="E407" s="52">
        <v>8000</v>
      </c>
      <c r="F407" s="62"/>
      <c r="G407" s="54">
        <f t="shared" si="6"/>
        <v>159806852.43000001</v>
      </c>
      <c r="H407" s="55"/>
      <c r="I407" s="57"/>
      <c r="J407" s="56"/>
      <c r="K407" s="56"/>
      <c r="L407" s="56"/>
      <c r="M407" s="56"/>
      <c r="N407" s="56"/>
      <c r="O407" s="56"/>
    </row>
    <row r="408" spans="2:15" ht="51" customHeight="1">
      <c r="B408" s="49">
        <v>46009</v>
      </c>
      <c r="C408" s="50">
        <v>240857997</v>
      </c>
      <c r="D408" s="51" t="s">
        <v>13</v>
      </c>
      <c r="E408" s="52">
        <v>8000</v>
      </c>
      <c r="F408" s="62"/>
      <c r="G408" s="54">
        <f t="shared" si="6"/>
        <v>159814852.43000001</v>
      </c>
      <c r="H408" s="55"/>
      <c r="I408" s="57"/>
      <c r="J408" s="56"/>
      <c r="K408" s="56"/>
      <c r="L408" s="56"/>
      <c r="M408" s="56"/>
      <c r="N408" s="56"/>
      <c r="O408" s="56"/>
    </row>
    <row r="409" spans="2:15" ht="85.5" customHeight="1">
      <c r="B409" s="49">
        <v>46009</v>
      </c>
      <c r="C409" s="50">
        <v>107021</v>
      </c>
      <c r="D409" s="51" t="s">
        <v>18</v>
      </c>
      <c r="E409" s="52">
        <v>1425</v>
      </c>
      <c r="F409" s="52"/>
      <c r="G409" s="54">
        <f t="shared" si="6"/>
        <v>159816277.43000001</v>
      </c>
      <c r="H409" s="55"/>
      <c r="I409" s="57"/>
      <c r="J409" s="56"/>
      <c r="K409" s="56"/>
      <c r="L409" s="56"/>
      <c r="M409" s="56"/>
      <c r="N409" s="56"/>
      <c r="O409" s="56"/>
    </row>
    <row r="410" spans="2:15" ht="85.5" customHeight="1">
      <c r="B410" s="49">
        <v>46009</v>
      </c>
      <c r="C410" s="50" t="s">
        <v>97</v>
      </c>
      <c r="D410" s="58" t="s">
        <v>98</v>
      </c>
      <c r="E410" s="52"/>
      <c r="F410" s="52">
        <v>25589.8</v>
      </c>
      <c r="G410" s="54">
        <f t="shared" si="6"/>
        <v>159790687.63</v>
      </c>
      <c r="H410" s="55"/>
      <c r="I410" s="57"/>
      <c r="J410" s="56"/>
      <c r="K410" s="56"/>
      <c r="L410" s="56"/>
      <c r="M410" s="56"/>
      <c r="N410" s="56"/>
      <c r="O410" s="56"/>
    </row>
    <row r="411" spans="2:15" ht="85.5" customHeight="1">
      <c r="B411" s="49">
        <v>46010</v>
      </c>
      <c r="C411" s="50" t="s">
        <v>99</v>
      </c>
      <c r="D411" s="59" t="s">
        <v>100</v>
      </c>
      <c r="E411" s="60"/>
      <c r="F411" s="61">
        <v>307994.7</v>
      </c>
      <c r="G411" s="54">
        <f t="shared" si="6"/>
        <v>159482692.93000001</v>
      </c>
      <c r="H411" s="55"/>
      <c r="I411" s="57"/>
      <c r="J411" s="56"/>
      <c r="K411" s="56"/>
      <c r="L411" s="56"/>
      <c r="M411" s="56"/>
      <c r="N411" s="56"/>
      <c r="O411" s="56"/>
    </row>
    <row r="412" spans="2:15" ht="85.5" customHeight="1">
      <c r="B412" s="49">
        <v>46010</v>
      </c>
      <c r="C412" s="50" t="s">
        <v>101</v>
      </c>
      <c r="D412" s="59" t="s">
        <v>102</v>
      </c>
      <c r="E412" s="60"/>
      <c r="F412" s="61">
        <v>125699.8</v>
      </c>
      <c r="G412" s="54">
        <f t="shared" si="6"/>
        <v>159356993.13</v>
      </c>
      <c r="H412" s="55"/>
      <c r="I412" s="57"/>
      <c r="J412" s="56"/>
      <c r="K412" s="56"/>
      <c r="L412" s="56"/>
      <c r="M412" s="56"/>
      <c r="N412" s="56"/>
      <c r="O412" s="56"/>
    </row>
    <row r="413" spans="2:15" ht="85.5" customHeight="1">
      <c r="B413" s="49">
        <v>46010</v>
      </c>
      <c r="C413" s="50" t="s">
        <v>103</v>
      </c>
      <c r="D413" s="59" t="s">
        <v>104</v>
      </c>
      <c r="E413" s="60"/>
      <c r="F413" s="61">
        <v>60000</v>
      </c>
      <c r="G413" s="54">
        <f t="shared" si="6"/>
        <v>159296993.13</v>
      </c>
      <c r="H413" s="55"/>
      <c r="I413" s="57"/>
      <c r="J413" s="56"/>
      <c r="K413" s="56"/>
      <c r="L413" s="56"/>
      <c r="M413" s="56"/>
      <c r="N413" s="56"/>
      <c r="O413" s="56"/>
    </row>
    <row r="414" spans="2:15" ht="85.5" customHeight="1">
      <c r="B414" s="49">
        <v>46010</v>
      </c>
      <c r="C414" s="50" t="s">
        <v>105</v>
      </c>
      <c r="D414" s="59" t="s">
        <v>106</v>
      </c>
      <c r="E414" s="60"/>
      <c r="F414" s="61">
        <v>33262.33</v>
      </c>
      <c r="G414" s="54">
        <f t="shared" si="6"/>
        <v>159263730.79999998</v>
      </c>
      <c r="H414" s="55"/>
      <c r="I414" s="57"/>
      <c r="J414" s="56"/>
      <c r="K414" s="56"/>
      <c r="L414" s="56"/>
      <c r="M414" s="56"/>
      <c r="N414" s="56"/>
      <c r="O414" s="56"/>
    </row>
    <row r="415" spans="2:15" ht="85.5" customHeight="1">
      <c r="B415" s="49">
        <v>46010</v>
      </c>
      <c r="C415" s="50" t="s">
        <v>105</v>
      </c>
      <c r="D415" s="59" t="s">
        <v>107</v>
      </c>
      <c r="E415" s="60"/>
      <c r="F415" s="61">
        <v>5102.4399999999996</v>
      </c>
      <c r="G415" s="54">
        <f t="shared" si="6"/>
        <v>159258628.35999998</v>
      </c>
      <c r="H415" s="55"/>
      <c r="I415" s="57"/>
      <c r="J415" s="56"/>
      <c r="K415" s="56"/>
      <c r="L415" s="56"/>
      <c r="M415" s="56"/>
      <c r="N415" s="56"/>
      <c r="O415" s="56"/>
    </row>
    <row r="416" spans="2:15" ht="85.5" customHeight="1">
      <c r="B416" s="49">
        <v>46010</v>
      </c>
      <c r="C416" s="50" t="s">
        <v>108</v>
      </c>
      <c r="D416" s="59" t="s">
        <v>109</v>
      </c>
      <c r="E416" s="60"/>
      <c r="F416" s="61">
        <v>308000</v>
      </c>
      <c r="G416" s="54">
        <f t="shared" si="6"/>
        <v>158950628.35999998</v>
      </c>
      <c r="H416" s="55"/>
      <c r="I416" s="57"/>
      <c r="J416" s="56"/>
      <c r="K416" s="56"/>
      <c r="L416" s="56"/>
      <c r="M416" s="56"/>
      <c r="N416" s="56"/>
      <c r="O416" s="56"/>
    </row>
    <row r="417" spans="2:15" ht="85.5" customHeight="1">
      <c r="B417" s="49">
        <v>46010</v>
      </c>
      <c r="C417" s="50" t="s">
        <v>108</v>
      </c>
      <c r="D417" s="59" t="s">
        <v>110</v>
      </c>
      <c r="E417" s="60"/>
      <c r="F417" s="61">
        <v>47247.199999999997</v>
      </c>
      <c r="G417" s="54">
        <f t="shared" si="6"/>
        <v>158903381.16</v>
      </c>
      <c r="H417" s="55"/>
      <c r="I417" s="57"/>
      <c r="J417" s="56"/>
      <c r="K417" s="56"/>
      <c r="L417" s="56"/>
      <c r="M417" s="56"/>
      <c r="N417" s="56"/>
      <c r="O417" s="56"/>
    </row>
    <row r="418" spans="2:15" ht="85.5" customHeight="1">
      <c r="B418" s="49">
        <v>46010</v>
      </c>
      <c r="C418" s="50" t="s">
        <v>111</v>
      </c>
      <c r="D418" s="59" t="s">
        <v>112</v>
      </c>
      <c r="E418" s="60"/>
      <c r="F418" s="61">
        <v>2012000</v>
      </c>
      <c r="G418" s="54">
        <f t="shared" si="6"/>
        <v>156891381.16</v>
      </c>
      <c r="H418" s="55"/>
      <c r="I418" s="57"/>
      <c r="J418" s="56"/>
      <c r="K418" s="56"/>
      <c r="L418" s="56"/>
      <c r="M418" s="56"/>
      <c r="N418" s="56"/>
      <c r="O418" s="56"/>
    </row>
    <row r="419" spans="2:15" ht="85.5" customHeight="1">
      <c r="B419" s="49">
        <v>46010</v>
      </c>
      <c r="C419" s="50" t="s">
        <v>111</v>
      </c>
      <c r="D419" s="59" t="s">
        <v>113</v>
      </c>
      <c r="E419" s="60"/>
      <c r="F419" s="61">
        <v>305461.94</v>
      </c>
      <c r="G419" s="54">
        <f t="shared" si="6"/>
        <v>156585919.22</v>
      </c>
      <c r="H419" s="55"/>
      <c r="I419" s="57"/>
      <c r="J419" s="56"/>
      <c r="K419" s="56"/>
      <c r="L419" s="56"/>
      <c r="M419" s="56"/>
      <c r="N419" s="56"/>
      <c r="O419" s="56"/>
    </row>
    <row r="420" spans="2:15" ht="85.5" customHeight="1">
      <c r="B420" s="49">
        <v>46010</v>
      </c>
      <c r="C420" s="50" t="s">
        <v>114</v>
      </c>
      <c r="D420" s="59" t="s">
        <v>115</v>
      </c>
      <c r="E420" s="60"/>
      <c r="F420" s="61">
        <v>884000</v>
      </c>
      <c r="G420" s="54">
        <f t="shared" si="6"/>
        <v>155701919.22</v>
      </c>
      <c r="H420" s="55"/>
      <c r="I420" s="57"/>
      <c r="J420" s="56"/>
      <c r="K420" s="56"/>
      <c r="L420" s="56"/>
      <c r="M420" s="56"/>
      <c r="N420" s="56"/>
      <c r="O420" s="56"/>
    </row>
    <row r="421" spans="2:15" ht="85.5" customHeight="1">
      <c r="B421" s="49">
        <v>46010</v>
      </c>
      <c r="C421" s="50" t="s">
        <v>116</v>
      </c>
      <c r="D421" s="59" t="s">
        <v>117</v>
      </c>
      <c r="E421" s="60"/>
      <c r="F421" s="61">
        <v>4663000</v>
      </c>
      <c r="G421" s="54">
        <f t="shared" si="6"/>
        <v>151038919.22</v>
      </c>
      <c r="H421" s="55"/>
      <c r="I421" s="57"/>
      <c r="J421" s="56"/>
      <c r="K421" s="56"/>
      <c r="L421" s="56"/>
      <c r="M421" s="56"/>
      <c r="N421" s="56"/>
      <c r="O421" s="56"/>
    </row>
    <row r="422" spans="2:15" ht="85.5" customHeight="1">
      <c r="B422" s="49">
        <v>46010</v>
      </c>
      <c r="C422" s="50" t="s">
        <v>116</v>
      </c>
      <c r="D422" s="59" t="s">
        <v>118</v>
      </c>
      <c r="E422" s="60"/>
      <c r="F422" s="61">
        <v>714270.91</v>
      </c>
      <c r="G422" s="54">
        <f t="shared" si="6"/>
        <v>150324648.31</v>
      </c>
      <c r="H422" s="55"/>
      <c r="I422" s="57"/>
      <c r="J422" s="56"/>
      <c r="K422" s="56"/>
      <c r="L422" s="56"/>
      <c r="M422" s="56"/>
      <c r="N422" s="56"/>
      <c r="O422" s="56"/>
    </row>
    <row r="423" spans="2:15" ht="85.5" customHeight="1">
      <c r="B423" s="49">
        <v>46010</v>
      </c>
      <c r="C423" s="50" t="s">
        <v>119</v>
      </c>
      <c r="D423" s="59" t="s">
        <v>120</v>
      </c>
      <c r="E423" s="60"/>
      <c r="F423" s="61">
        <v>10202950</v>
      </c>
      <c r="G423" s="54">
        <f t="shared" si="6"/>
        <v>140121698.31</v>
      </c>
      <c r="H423" s="55"/>
      <c r="I423" s="57"/>
      <c r="J423" s="56"/>
      <c r="K423" s="56"/>
      <c r="L423" s="56"/>
      <c r="M423" s="56"/>
      <c r="N423" s="56"/>
      <c r="O423" s="56"/>
    </row>
    <row r="424" spans="2:15" ht="85.5" customHeight="1">
      <c r="B424" s="49">
        <v>46010</v>
      </c>
      <c r="C424" s="50" t="s">
        <v>119</v>
      </c>
      <c r="D424" s="59" t="s">
        <v>121</v>
      </c>
      <c r="E424" s="60"/>
      <c r="F424" s="61">
        <v>1557318.16</v>
      </c>
      <c r="G424" s="54">
        <f t="shared" si="6"/>
        <v>138564380.15000001</v>
      </c>
      <c r="H424" s="55"/>
      <c r="I424" s="57"/>
      <c r="J424" s="56"/>
      <c r="K424" s="56"/>
      <c r="L424" s="56"/>
      <c r="M424" s="56"/>
      <c r="N424" s="56"/>
      <c r="O424" s="56"/>
    </row>
    <row r="425" spans="2:15" ht="85.5" customHeight="1">
      <c r="B425" s="49">
        <v>46010</v>
      </c>
      <c r="C425" s="50" t="s">
        <v>122</v>
      </c>
      <c r="D425" s="65" t="s">
        <v>123</v>
      </c>
      <c r="E425" s="69"/>
      <c r="F425" s="61">
        <v>900000</v>
      </c>
      <c r="G425" s="54">
        <f t="shared" si="6"/>
        <v>137664380.15000001</v>
      </c>
      <c r="H425" s="55"/>
      <c r="I425" s="57"/>
      <c r="J425" s="56"/>
      <c r="K425" s="56"/>
      <c r="L425" s="56"/>
      <c r="M425" s="56"/>
      <c r="N425" s="56"/>
      <c r="O425" s="56"/>
    </row>
    <row r="426" spans="2:15" ht="85.5" customHeight="1">
      <c r="B426" s="49">
        <v>46010</v>
      </c>
      <c r="C426" s="50" t="s">
        <v>124</v>
      </c>
      <c r="D426" s="65" t="s">
        <v>125</v>
      </c>
      <c r="E426" s="66"/>
      <c r="F426" s="61">
        <v>368066.52</v>
      </c>
      <c r="G426" s="54">
        <f t="shared" si="6"/>
        <v>137296313.63</v>
      </c>
      <c r="H426" s="55"/>
      <c r="I426" s="57"/>
      <c r="J426" s="56"/>
      <c r="K426" s="56"/>
      <c r="L426" s="56"/>
      <c r="M426" s="56"/>
      <c r="N426" s="56"/>
      <c r="O426" s="56"/>
    </row>
    <row r="427" spans="2:15" ht="85.5" customHeight="1">
      <c r="B427" s="49">
        <v>46010</v>
      </c>
      <c r="C427" s="50" t="s">
        <v>126</v>
      </c>
      <c r="D427" s="65" t="s">
        <v>123</v>
      </c>
      <c r="E427" s="66"/>
      <c r="F427" s="61">
        <v>141250</v>
      </c>
      <c r="G427" s="54">
        <f t="shared" si="6"/>
        <v>137155063.63</v>
      </c>
      <c r="H427" s="55"/>
      <c r="I427" s="57"/>
      <c r="J427" s="56"/>
      <c r="K427" s="56"/>
      <c r="L427" s="56"/>
      <c r="M427" s="56"/>
      <c r="N427" s="56"/>
      <c r="O427" s="56"/>
    </row>
    <row r="428" spans="2:15" ht="85.5" customHeight="1">
      <c r="B428" s="49">
        <v>46010</v>
      </c>
      <c r="C428" s="50" t="s">
        <v>127</v>
      </c>
      <c r="D428" s="65" t="s">
        <v>128</v>
      </c>
      <c r="E428" s="66"/>
      <c r="F428" s="61">
        <v>400000</v>
      </c>
      <c r="G428" s="54">
        <f t="shared" si="6"/>
        <v>136755063.63</v>
      </c>
      <c r="H428" s="55"/>
      <c r="I428" s="57"/>
      <c r="J428" s="56"/>
      <c r="K428" s="56"/>
      <c r="L428" s="56"/>
      <c r="M428" s="56"/>
      <c r="N428" s="56"/>
      <c r="O428" s="56"/>
    </row>
    <row r="429" spans="2:15" ht="85.5" customHeight="1">
      <c r="B429" s="49">
        <v>46010</v>
      </c>
      <c r="C429" s="50" t="s">
        <v>129</v>
      </c>
      <c r="D429" s="65" t="s">
        <v>130</v>
      </c>
      <c r="E429" s="66"/>
      <c r="F429" s="61">
        <v>36917.4</v>
      </c>
      <c r="G429" s="54">
        <f t="shared" si="6"/>
        <v>136718146.22999999</v>
      </c>
      <c r="H429" s="55"/>
      <c r="I429" s="57"/>
      <c r="J429" s="56"/>
      <c r="K429" s="56"/>
      <c r="L429" s="56"/>
      <c r="M429" s="56"/>
      <c r="N429" s="56"/>
      <c r="O429" s="56"/>
    </row>
    <row r="430" spans="2:15" ht="85.5" customHeight="1">
      <c r="B430" s="49">
        <v>46010</v>
      </c>
      <c r="C430" s="50" t="s">
        <v>131</v>
      </c>
      <c r="D430" s="65" t="s">
        <v>132</v>
      </c>
      <c r="E430" s="66"/>
      <c r="F430" s="61">
        <v>106598.98</v>
      </c>
      <c r="G430" s="54">
        <f t="shared" si="6"/>
        <v>136611547.25</v>
      </c>
      <c r="H430" s="55"/>
      <c r="I430" s="57"/>
      <c r="J430" s="56"/>
      <c r="K430" s="56"/>
      <c r="L430" s="56"/>
      <c r="M430" s="56"/>
      <c r="N430" s="56"/>
      <c r="O430" s="56"/>
    </row>
    <row r="431" spans="2:15" ht="51" customHeight="1">
      <c r="B431" s="49">
        <v>46010</v>
      </c>
      <c r="C431" s="50">
        <v>452400470187</v>
      </c>
      <c r="D431" s="51" t="s">
        <v>13</v>
      </c>
      <c r="E431" s="52">
        <v>136770</v>
      </c>
      <c r="F431" s="62"/>
      <c r="G431" s="54">
        <f t="shared" si="6"/>
        <v>136748317.25</v>
      </c>
      <c r="H431" s="55"/>
      <c r="I431" s="57"/>
      <c r="J431" s="56"/>
      <c r="K431" s="56"/>
      <c r="L431" s="56"/>
      <c r="M431" s="56"/>
      <c r="N431" s="56"/>
      <c r="O431" s="56"/>
    </row>
    <row r="432" spans="2:15" ht="51" customHeight="1">
      <c r="B432" s="49">
        <v>46010</v>
      </c>
      <c r="C432" s="50">
        <v>452400548675</v>
      </c>
      <c r="D432" s="51" t="s">
        <v>13</v>
      </c>
      <c r="E432" s="52">
        <v>7700</v>
      </c>
      <c r="F432" s="62"/>
      <c r="G432" s="54">
        <f t="shared" si="6"/>
        <v>136756017.25</v>
      </c>
      <c r="H432" s="55"/>
      <c r="I432" s="57"/>
      <c r="J432" s="56"/>
      <c r="K432" s="56"/>
      <c r="L432" s="56"/>
      <c r="M432" s="56"/>
      <c r="N432" s="56"/>
      <c r="O432" s="56"/>
    </row>
    <row r="433" spans="2:15" ht="51" customHeight="1">
      <c r="B433" s="49">
        <v>46010</v>
      </c>
      <c r="C433" s="50">
        <v>452400548680</v>
      </c>
      <c r="D433" s="51" t="s">
        <v>13</v>
      </c>
      <c r="E433" s="52">
        <v>42000</v>
      </c>
      <c r="F433" s="52"/>
      <c r="G433" s="54">
        <f t="shared" si="6"/>
        <v>136798017.25</v>
      </c>
      <c r="H433" s="55"/>
      <c r="I433" s="57"/>
      <c r="J433" s="56"/>
      <c r="K433" s="56"/>
      <c r="L433" s="56"/>
      <c r="M433" s="56"/>
      <c r="N433" s="56"/>
      <c r="O433" s="56"/>
    </row>
    <row r="434" spans="2:15" ht="51" customHeight="1">
      <c r="B434" s="49">
        <v>46010</v>
      </c>
      <c r="C434" s="50">
        <v>452400548682</v>
      </c>
      <c r="D434" s="51" t="s">
        <v>13</v>
      </c>
      <c r="E434" s="52">
        <v>7400</v>
      </c>
      <c r="F434" s="52"/>
      <c r="G434" s="54">
        <f t="shared" si="6"/>
        <v>136805417.25</v>
      </c>
      <c r="H434" s="55"/>
      <c r="I434" s="57"/>
      <c r="J434" s="56"/>
      <c r="K434" s="56"/>
      <c r="L434" s="56"/>
      <c r="M434" s="56"/>
      <c r="N434" s="56"/>
      <c r="O434" s="56"/>
    </row>
    <row r="435" spans="2:15" ht="51" customHeight="1">
      <c r="B435" s="49">
        <v>46010</v>
      </c>
      <c r="C435" s="50">
        <v>452400548687</v>
      </c>
      <c r="D435" s="51" t="s">
        <v>13</v>
      </c>
      <c r="E435" s="52">
        <v>77700</v>
      </c>
      <c r="F435" s="52"/>
      <c r="G435" s="54">
        <f t="shared" si="6"/>
        <v>136883117.25</v>
      </c>
      <c r="H435" s="55"/>
      <c r="I435" s="57"/>
      <c r="J435" s="56"/>
      <c r="K435" s="56"/>
      <c r="L435" s="56"/>
      <c r="M435" s="56"/>
      <c r="N435" s="56"/>
      <c r="O435" s="56"/>
    </row>
    <row r="436" spans="2:15" ht="51" customHeight="1">
      <c r="B436" s="49">
        <v>46010</v>
      </c>
      <c r="C436" s="50">
        <v>452400542291</v>
      </c>
      <c r="D436" s="51" t="s">
        <v>13</v>
      </c>
      <c r="E436" s="52">
        <v>4200</v>
      </c>
      <c r="F436" s="52"/>
      <c r="G436" s="54">
        <f t="shared" si="6"/>
        <v>136887317.25</v>
      </c>
      <c r="H436" s="55"/>
      <c r="I436" s="57"/>
      <c r="J436" s="56"/>
      <c r="K436" s="56"/>
      <c r="L436" s="56"/>
      <c r="M436" s="56"/>
      <c r="N436" s="56"/>
      <c r="O436" s="56"/>
    </row>
    <row r="437" spans="2:15" ht="51" customHeight="1">
      <c r="B437" s="49">
        <v>46010</v>
      </c>
      <c r="C437" s="50">
        <v>452400543052</v>
      </c>
      <c r="D437" s="51" t="s">
        <v>13</v>
      </c>
      <c r="E437" s="52">
        <v>30600</v>
      </c>
      <c r="F437" s="52"/>
      <c r="G437" s="54">
        <f t="shared" si="6"/>
        <v>136917917.25</v>
      </c>
      <c r="H437" s="55"/>
      <c r="I437" s="57"/>
      <c r="J437" s="56"/>
      <c r="K437" s="56"/>
      <c r="L437" s="56"/>
      <c r="M437" s="56"/>
      <c r="N437" s="56"/>
      <c r="O437" s="56"/>
    </row>
    <row r="438" spans="2:15" ht="51" customHeight="1">
      <c r="B438" s="49">
        <v>46010</v>
      </c>
      <c r="C438" s="50">
        <v>452400367663</v>
      </c>
      <c r="D438" s="51" t="s">
        <v>13</v>
      </c>
      <c r="E438" s="52">
        <v>40000</v>
      </c>
      <c r="F438" s="52"/>
      <c r="G438" s="54">
        <f t="shared" si="6"/>
        <v>136957917.25</v>
      </c>
      <c r="H438" s="55"/>
      <c r="I438" s="57"/>
      <c r="J438" s="56"/>
      <c r="K438" s="56"/>
      <c r="L438" s="56"/>
      <c r="M438" s="56"/>
      <c r="N438" s="56"/>
      <c r="O438" s="56"/>
    </row>
    <row r="439" spans="2:15" ht="51" customHeight="1">
      <c r="B439" s="49">
        <v>46010</v>
      </c>
      <c r="C439" s="50">
        <v>452400545097</v>
      </c>
      <c r="D439" s="51" t="s">
        <v>13</v>
      </c>
      <c r="E439" s="52">
        <v>9100</v>
      </c>
      <c r="F439" s="52"/>
      <c r="G439" s="54">
        <f t="shared" si="6"/>
        <v>136967017.25</v>
      </c>
      <c r="H439" s="55"/>
      <c r="I439" s="57"/>
      <c r="J439" s="56"/>
      <c r="K439" s="56"/>
      <c r="L439" s="56"/>
      <c r="M439" s="56"/>
      <c r="N439" s="56"/>
      <c r="O439" s="56"/>
    </row>
    <row r="440" spans="2:15" ht="51" customHeight="1">
      <c r="B440" s="49">
        <v>46010</v>
      </c>
      <c r="C440" s="50">
        <v>6600010162</v>
      </c>
      <c r="D440" s="51" t="s">
        <v>13</v>
      </c>
      <c r="E440" s="52">
        <v>5000</v>
      </c>
      <c r="F440" s="52"/>
      <c r="G440" s="54">
        <f t="shared" si="6"/>
        <v>136972017.25</v>
      </c>
      <c r="H440" s="55"/>
      <c r="I440" s="57"/>
      <c r="J440" s="56"/>
      <c r="K440" s="56"/>
      <c r="L440" s="56"/>
      <c r="M440" s="56"/>
      <c r="N440" s="56"/>
      <c r="O440" s="56"/>
    </row>
    <row r="441" spans="2:15" ht="51" customHeight="1">
      <c r="B441" s="49">
        <v>46010</v>
      </c>
      <c r="C441" s="50">
        <v>413909590</v>
      </c>
      <c r="D441" s="51" t="s">
        <v>13</v>
      </c>
      <c r="E441" s="52">
        <v>15000</v>
      </c>
      <c r="F441" s="52"/>
      <c r="G441" s="54">
        <f t="shared" si="6"/>
        <v>136987017.25</v>
      </c>
      <c r="H441" s="55"/>
      <c r="I441" s="57"/>
      <c r="J441" s="56"/>
      <c r="K441" s="56"/>
      <c r="L441" s="56"/>
      <c r="M441" s="56"/>
      <c r="N441" s="56"/>
      <c r="O441" s="56"/>
    </row>
    <row r="442" spans="2:15" ht="51" customHeight="1">
      <c r="B442" s="49">
        <v>46010</v>
      </c>
      <c r="C442" s="50">
        <v>240861685</v>
      </c>
      <c r="D442" s="51" t="s">
        <v>13</v>
      </c>
      <c r="E442" s="52">
        <v>8000</v>
      </c>
      <c r="F442" s="52"/>
      <c r="G442" s="54">
        <f t="shared" si="6"/>
        <v>136995017.25</v>
      </c>
      <c r="H442" s="55"/>
      <c r="I442" s="57"/>
      <c r="J442" s="56"/>
      <c r="K442" s="56"/>
      <c r="L442" s="56"/>
      <c r="M442" s="56"/>
      <c r="N442" s="56"/>
      <c r="O442" s="56"/>
    </row>
    <row r="443" spans="2:15" ht="51" customHeight="1">
      <c r="B443" s="49">
        <v>46010</v>
      </c>
      <c r="C443" s="50">
        <v>240861974</v>
      </c>
      <c r="D443" s="51" t="s">
        <v>13</v>
      </c>
      <c r="E443" s="52">
        <v>2800</v>
      </c>
      <c r="F443" s="52"/>
      <c r="G443" s="54">
        <f t="shared" si="6"/>
        <v>136997817.25</v>
      </c>
      <c r="H443" s="55"/>
      <c r="I443" s="57"/>
      <c r="J443" s="56"/>
      <c r="K443" s="56"/>
      <c r="L443" s="56"/>
      <c r="M443" s="56"/>
      <c r="N443" s="56"/>
      <c r="O443" s="56"/>
    </row>
    <row r="444" spans="2:15" ht="51" customHeight="1">
      <c r="B444" s="49">
        <v>46010</v>
      </c>
      <c r="C444" s="50">
        <v>413914956</v>
      </c>
      <c r="D444" s="51" t="s">
        <v>13</v>
      </c>
      <c r="E444" s="52">
        <v>8800</v>
      </c>
      <c r="F444" s="52"/>
      <c r="G444" s="54">
        <f t="shared" si="6"/>
        <v>137006617.25</v>
      </c>
      <c r="H444" s="55"/>
      <c r="I444" s="57"/>
      <c r="J444" s="56"/>
      <c r="K444" s="56"/>
      <c r="L444" s="56"/>
      <c r="M444" s="56"/>
      <c r="N444" s="56"/>
      <c r="O444" s="56"/>
    </row>
    <row r="445" spans="2:15" ht="51" customHeight="1">
      <c r="B445" s="49">
        <v>46010</v>
      </c>
      <c r="C445" s="50">
        <v>5900020147</v>
      </c>
      <c r="D445" s="51" t="s">
        <v>13</v>
      </c>
      <c r="E445" s="52">
        <v>8000</v>
      </c>
      <c r="F445" s="52"/>
      <c r="G445" s="54">
        <f t="shared" si="6"/>
        <v>137014617.25</v>
      </c>
      <c r="H445" s="55"/>
      <c r="I445" s="57"/>
      <c r="J445" s="56"/>
      <c r="K445" s="56"/>
      <c r="L445" s="56"/>
      <c r="M445" s="56"/>
      <c r="N445" s="56"/>
      <c r="O445" s="56"/>
    </row>
    <row r="446" spans="2:15" ht="51" customHeight="1">
      <c r="B446" s="49">
        <v>46010</v>
      </c>
      <c r="C446" s="50">
        <v>452400100002</v>
      </c>
      <c r="D446" s="51" t="s">
        <v>13</v>
      </c>
      <c r="E446" s="52">
        <v>-7400</v>
      </c>
      <c r="F446" s="52"/>
      <c r="G446" s="54">
        <f t="shared" si="6"/>
        <v>137007217.25</v>
      </c>
      <c r="H446" s="55"/>
      <c r="I446" s="57"/>
      <c r="J446" s="56"/>
      <c r="K446" s="56"/>
      <c r="L446" s="56"/>
      <c r="M446" s="56"/>
      <c r="N446" s="56"/>
      <c r="O446" s="56"/>
    </row>
    <row r="447" spans="2:15" ht="51" customHeight="1">
      <c r="B447" s="49">
        <v>46010</v>
      </c>
      <c r="C447" s="50">
        <v>3310030408</v>
      </c>
      <c r="D447" s="51" t="s">
        <v>13</v>
      </c>
      <c r="E447" s="52">
        <v>5000</v>
      </c>
      <c r="F447" s="52"/>
      <c r="G447" s="54">
        <f t="shared" si="6"/>
        <v>137012217.25</v>
      </c>
      <c r="H447" s="55"/>
      <c r="I447" s="57"/>
      <c r="J447" s="56"/>
      <c r="K447" s="56"/>
      <c r="L447" s="56"/>
      <c r="M447" s="56"/>
      <c r="N447" s="56"/>
      <c r="O447" s="56"/>
    </row>
    <row r="448" spans="2:15" ht="51" customHeight="1">
      <c r="B448" s="49">
        <v>46010</v>
      </c>
      <c r="C448" s="50">
        <v>240863242</v>
      </c>
      <c r="D448" s="51" t="s">
        <v>13</v>
      </c>
      <c r="E448" s="52">
        <v>8000</v>
      </c>
      <c r="F448" s="52"/>
      <c r="G448" s="54">
        <f t="shared" si="6"/>
        <v>137020217.25</v>
      </c>
      <c r="H448" s="55"/>
      <c r="I448" s="57"/>
      <c r="J448" s="56"/>
      <c r="K448" s="56"/>
      <c r="L448" s="56"/>
      <c r="M448" s="56"/>
      <c r="N448" s="56"/>
      <c r="O448" s="56"/>
    </row>
    <row r="449" spans="2:15" ht="51" customHeight="1">
      <c r="B449" s="49">
        <v>46010</v>
      </c>
      <c r="C449" s="50">
        <v>410060293</v>
      </c>
      <c r="D449" s="51" t="s">
        <v>13</v>
      </c>
      <c r="E449" s="52">
        <v>8000</v>
      </c>
      <c r="F449" s="52"/>
      <c r="G449" s="54">
        <f t="shared" si="6"/>
        <v>137028217.25</v>
      </c>
      <c r="H449" s="55"/>
      <c r="I449" s="57"/>
      <c r="J449" s="56"/>
      <c r="K449" s="56"/>
      <c r="L449" s="56"/>
      <c r="M449" s="56"/>
      <c r="N449" s="56"/>
      <c r="O449" s="56"/>
    </row>
    <row r="450" spans="2:15" ht="51" customHeight="1">
      <c r="B450" s="49">
        <v>46010</v>
      </c>
      <c r="C450" s="50">
        <v>452400366899</v>
      </c>
      <c r="D450" s="51" t="s">
        <v>13</v>
      </c>
      <c r="E450" s="52">
        <v>5000</v>
      </c>
      <c r="F450" s="52"/>
      <c r="G450" s="54">
        <f t="shared" si="6"/>
        <v>137033217.25</v>
      </c>
      <c r="H450" s="55"/>
      <c r="I450" s="57"/>
      <c r="J450" s="56"/>
      <c r="K450" s="56"/>
      <c r="L450" s="56"/>
      <c r="M450" s="56"/>
      <c r="N450" s="56"/>
      <c r="O450" s="56"/>
    </row>
    <row r="451" spans="2:15" ht="51" customHeight="1">
      <c r="B451" s="49">
        <v>46010</v>
      </c>
      <c r="C451" s="50">
        <v>1000020633</v>
      </c>
      <c r="D451" s="51" t="s">
        <v>13</v>
      </c>
      <c r="E451" s="52">
        <v>8000</v>
      </c>
      <c r="F451" s="52"/>
      <c r="G451" s="54">
        <f t="shared" si="6"/>
        <v>137041217.25</v>
      </c>
      <c r="H451" s="55"/>
      <c r="I451" s="57"/>
      <c r="J451" s="56"/>
      <c r="K451" s="56"/>
      <c r="L451" s="56"/>
      <c r="M451" s="56"/>
      <c r="N451" s="56"/>
      <c r="O451" s="56"/>
    </row>
    <row r="452" spans="2:15" ht="51" customHeight="1">
      <c r="B452" s="49">
        <v>46010</v>
      </c>
      <c r="C452" s="50">
        <v>240863815</v>
      </c>
      <c r="D452" s="51" t="s">
        <v>13</v>
      </c>
      <c r="E452" s="52">
        <v>5000</v>
      </c>
      <c r="F452" s="53"/>
      <c r="G452" s="54">
        <f t="shared" si="6"/>
        <v>137046217.25</v>
      </c>
      <c r="H452" s="55"/>
      <c r="I452" s="57"/>
      <c r="J452" s="56"/>
      <c r="K452" s="56"/>
      <c r="L452" s="56"/>
      <c r="M452" s="56"/>
      <c r="N452" s="56"/>
      <c r="O452" s="56"/>
    </row>
    <row r="453" spans="2:15" ht="51" customHeight="1">
      <c r="B453" s="49">
        <v>46010</v>
      </c>
      <c r="C453" s="50">
        <v>452400360996</v>
      </c>
      <c r="D453" s="51" t="s">
        <v>13</v>
      </c>
      <c r="E453" s="52">
        <v>387000</v>
      </c>
      <c r="F453" s="53"/>
      <c r="G453" s="54">
        <f t="shared" si="6"/>
        <v>137433217.25</v>
      </c>
      <c r="H453" s="55"/>
      <c r="I453" s="57"/>
      <c r="J453" s="56"/>
      <c r="K453" s="56"/>
      <c r="L453" s="56"/>
      <c r="M453" s="56"/>
      <c r="N453" s="56"/>
      <c r="O453" s="56"/>
    </row>
    <row r="454" spans="2:15" ht="51" customHeight="1">
      <c r="B454" s="49">
        <v>46010</v>
      </c>
      <c r="C454" s="50">
        <v>413940830</v>
      </c>
      <c r="D454" s="51" t="s">
        <v>13</v>
      </c>
      <c r="E454" s="52">
        <v>8000</v>
      </c>
      <c r="F454" s="52"/>
      <c r="G454" s="54">
        <f t="shared" si="6"/>
        <v>137441217.25</v>
      </c>
      <c r="H454" s="55"/>
      <c r="I454" s="57"/>
      <c r="J454" s="56"/>
      <c r="K454" s="56"/>
      <c r="L454" s="56"/>
      <c r="M454" s="56"/>
      <c r="N454" s="56"/>
      <c r="O454" s="56"/>
    </row>
    <row r="455" spans="2:15" ht="51" customHeight="1">
      <c r="B455" s="49">
        <v>46010</v>
      </c>
      <c r="C455" s="50">
        <v>2490070259</v>
      </c>
      <c r="D455" s="51" t="s">
        <v>13</v>
      </c>
      <c r="E455" s="52">
        <v>31650</v>
      </c>
      <c r="F455" s="52"/>
      <c r="G455" s="54">
        <f t="shared" si="6"/>
        <v>137472867.25</v>
      </c>
      <c r="H455" s="55"/>
      <c r="I455" s="57"/>
      <c r="J455" s="56"/>
      <c r="K455" s="56"/>
      <c r="L455" s="56"/>
      <c r="M455" s="56"/>
      <c r="N455" s="56"/>
      <c r="O455" s="56"/>
    </row>
    <row r="456" spans="2:15" ht="51" customHeight="1">
      <c r="B456" s="49">
        <v>46010</v>
      </c>
      <c r="C456" s="50">
        <v>2490070262</v>
      </c>
      <c r="D456" s="51" t="s">
        <v>13</v>
      </c>
      <c r="E456" s="52">
        <v>117500</v>
      </c>
      <c r="F456" s="52"/>
      <c r="G456" s="54">
        <f t="shared" si="6"/>
        <v>137590367.25</v>
      </c>
      <c r="H456" s="55"/>
      <c r="I456" s="57"/>
      <c r="J456" s="56"/>
      <c r="K456" s="56"/>
      <c r="L456" s="56"/>
      <c r="M456" s="56"/>
      <c r="N456" s="56"/>
      <c r="O456" s="56"/>
    </row>
    <row r="457" spans="2:15" ht="51" customHeight="1">
      <c r="B457" s="49">
        <v>46010</v>
      </c>
      <c r="C457" s="50">
        <v>452400543097</v>
      </c>
      <c r="D457" s="51" t="s">
        <v>13</v>
      </c>
      <c r="E457" s="52">
        <v>200260</v>
      </c>
      <c r="F457" s="52"/>
      <c r="G457" s="54">
        <f t="shared" si="6"/>
        <v>137790627.25</v>
      </c>
      <c r="H457" s="55"/>
      <c r="I457" s="57"/>
      <c r="J457" s="56"/>
      <c r="K457" s="56"/>
      <c r="L457" s="56"/>
      <c r="M457" s="56"/>
      <c r="N457" s="56"/>
      <c r="O457" s="56"/>
    </row>
    <row r="458" spans="2:15" ht="51" customHeight="1">
      <c r="B458" s="49">
        <v>46010</v>
      </c>
      <c r="C458" s="50">
        <v>240865438</v>
      </c>
      <c r="D458" s="51" t="s">
        <v>13</v>
      </c>
      <c r="E458" s="52">
        <v>8000</v>
      </c>
      <c r="F458" s="52"/>
      <c r="G458" s="54">
        <f t="shared" si="6"/>
        <v>137798627.25</v>
      </c>
      <c r="H458" s="55"/>
      <c r="I458" s="57"/>
      <c r="J458" s="56"/>
      <c r="K458" s="56"/>
      <c r="L458" s="56"/>
      <c r="M458" s="56"/>
      <c r="N458" s="56"/>
      <c r="O458" s="56"/>
    </row>
    <row r="459" spans="2:15" ht="51" customHeight="1">
      <c r="B459" s="49">
        <v>46010</v>
      </c>
      <c r="C459" s="50">
        <v>413948905</v>
      </c>
      <c r="D459" s="51" t="s">
        <v>13</v>
      </c>
      <c r="E459" s="52">
        <v>5000</v>
      </c>
      <c r="F459" s="52"/>
      <c r="G459" s="54">
        <f t="shared" si="6"/>
        <v>137803627.25</v>
      </c>
      <c r="H459" s="55"/>
      <c r="I459" s="57"/>
      <c r="J459" s="56"/>
      <c r="K459" s="56"/>
      <c r="L459" s="56"/>
      <c r="M459" s="56"/>
      <c r="N459" s="56"/>
      <c r="O459" s="56"/>
    </row>
    <row r="460" spans="2:15" ht="51" customHeight="1">
      <c r="B460" s="49">
        <v>46010</v>
      </c>
      <c r="C460" s="50">
        <v>413952801</v>
      </c>
      <c r="D460" s="51" t="s">
        <v>13</v>
      </c>
      <c r="E460" s="52">
        <v>8000</v>
      </c>
      <c r="F460" s="52"/>
      <c r="G460" s="54">
        <f t="shared" si="6"/>
        <v>137811627.25</v>
      </c>
      <c r="H460" s="55"/>
      <c r="I460" s="57"/>
      <c r="J460" s="56"/>
      <c r="K460" s="56"/>
      <c r="L460" s="56"/>
      <c r="M460" s="56"/>
      <c r="N460" s="56"/>
      <c r="O460" s="56"/>
    </row>
    <row r="461" spans="2:15" ht="51" customHeight="1">
      <c r="B461" s="49">
        <v>46010</v>
      </c>
      <c r="C461" s="50">
        <v>413956222</v>
      </c>
      <c r="D461" s="51" t="s">
        <v>13</v>
      </c>
      <c r="E461" s="52">
        <v>8000</v>
      </c>
      <c r="F461" s="52"/>
      <c r="G461" s="54">
        <f t="shared" si="6"/>
        <v>137819627.25</v>
      </c>
      <c r="H461" s="55"/>
      <c r="I461" s="57"/>
      <c r="J461" s="56"/>
      <c r="K461" s="56"/>
      <c r="L461" s="56"/>
      <c r="M461" s="56"/>
      <c r="N461" s="56"/>
      <c r="O461" s="56"/>
    </row>
    <row r="462" spans="2:15" ht="51" customHeight="1">
      <c r="B462" s="49">
        <v>46010</v>
      </c>
      <c r="C462" s="50">
        <v>240866830</v>
      </c>
      <c r="D462" s="51" t="s">
        <v>13</v>
      </c>
      <c r="E462" s="52">
        <v>5000</v>
      </c>
      <c r="F462" s="52"/>
      <c r="G462" s="54">
        <f t="shared" ref="G462:G525" si="7">+G461+E462-F462</f>
        <v>137824627.25</v>
      </c>
      <c r="H462" s="55"/>
      <c r="I462" s="57"/>
      <c r="J462" s="56"/>
      <c r="K462" s="56"/>
      <c r="L462" s="56"/>
      <c r="M462" s="56"/>
      <c r="N462" s="56"/>
      <c r="O462" s="56"/>
    </row>
    <row r="463" spans="2:15" ht="51" customHeight="1">
      <c r="B463" s="49">
        <v>46010</v>
      </c>
      <c r="C463" s="50">
        <v>5580020501</v>
      </c>
      <c r="D463" s="51" t="s">
        <v>13</v>
      </c>
      <c r="E463" s="52">
        <v>15000</v>
      </c>
      <c r="F463" s="52"/>
      <c r="G463" s="54">
        <f t="shared" si="7"/>
        <v>137839627.25</v>
      </c>
      <c r="H463" s="55"/>
      <c r="I463" s="57"/>
      <c r="J463" s="56"/>
      <c r="K463" s="56"/>
      <c r="L463" s="56"/>
      <c r="M463" s="56"/>
      <c r="N463" s="56"/>
      <c r="O463" s="56"/>
    </row>
    <row r="464" spans="2:15" ht="51" customHeight="1">
      <c r="B464" s="49">
        <v>46010</v>
      </c>
      <c r="C464" s="50">
        <v>240867060</v>
      </c>
      <c r="D464" s="51" t="s">
        <v>13</v>
      </c>
      <c r="E464" s="52">
        <v>5000</v>
      </c>
      <c r="F464" s="52"/>
      <c r="G464" s="54">
        <f t="shared" si="7"/>
        <v>137844627.25</v>
      </c>
      <c r="H464" s="55"/>
      <c r="I464" s="57"/>
      <c r="J464" s="56"/>
      <c r="K464" s="56"/>
      <c r="L464" s="56"/>
      <c r="M464" s="56"/>
      <c r="N464" s="56"/>
      <c r="O464" s="56"/>
    </row>
    <row r="465" spans="2:15" ht="51" customHeight="1">
      <c r="B465" s="49">
        <v>46010</v>
      </c>
      <c r="C465" s="50">
        <v>240867726</v>
      </c>
      <c r="D465" s="51" t="s">
        <v>13</v>
      </c>
      <c r="E465" s="52">
        <v>8000</v>
      </c>
      <c r="F465" s="52"/>
      <c r="G465" s="54">
        <f t="shared" si="7"/>
        <v>137852627.25</v>
      </c>
      <c r="H465" s="55"/>
      <c r="I465" s="57"/>
      <c r="J465" s="56"/>
      <c r="K465" s="56"/>
      <c r="L465" s="56"/>
      <c r="M465" s="56"/>
      <c r="N465" s="56"/>
      <c r="O465" s="56"/>
    </row>
    <row r="466" spans="2:15" ht="51" customHeight="1">
      <c r="B466" s="49">
        <v>46010</v>
      </c>
      <c r="C466" s="50">
        <v>240869689</v>
      </c>
      <c r="D466" s="51" t="s">
        <v>13</v>
      </c>
      <c r="E466" s="52">
        <v>8400</v>
      </c>
      <c r="F466" s="52"/>
      <c r="G466" s="54">
        <f t="shared" si="7"/>
        <v>137861027.25</v>
      </c>
      <c r="H466" s="55"/>
      <c r="I466" s="57"/>
      <c r="J466" s="56"/>
      <c r="K466" s="56"/>
      <c r="L466" s="56"/>
      <c r="M466" s="56"/>
      <c r="N466" s="56"/>
      <c r="O466" s="56"/>
    </row>
    <row r="467" spans="2:15" ht="51" customHeight="1">
      <c r="B467" s="49">
        <v>46010</v>
      </c>
      <c r="C467" s="50">
        <v>413977406</v>
      </c>
      <c r="D467" s="51" t="s">
        <v>13</v>
      </c>
      <c r="E467" s="52">
        <v>11200</v>
      </c>
      <c r="F467" s="52"/>
      <c r="G467" s="54">
        <f t="shared" si="7"/>
        <v>137872227.25</v>
      </c>
      <c r="H467" s="55"/>
      <c r="I467" s="57"/>
      <c r="J467" s="56"/>
      <c r="K467" s="56"/>
      <c r="L467" s="56"/>
      <c r="M467" s="56"/>
      <c r="N467" s="56"/>
      <c r="O467" s="56"/>
    </row>
    <row r="468" spans="2:15" ht="51" customHeight="1">
      <c r="B468" s="49">
        <v>46010</v>
      </c>
      <c r="C468" s="50">
        <v>4524000000000</v>
      </c>
      <c r="D468" s="51" t="s">
        <v>79</v>
      </c>
      <c r="E468" s="52">
        <v>28000</v>
      </c>
      <c r="F468" s="52"/>
      <c r="G468" s="54">
        <f t="shared" si="7"/>
        <v>137900227.25</v>
      </c>
      <c r="H468" s="55"/>
      <c r="I468" s="57"/>
      <c r="J468" s="56"/>
      <c r="K468" s="56"/>
      <c r="L468" s="56"/>
      <c r="M468" s="56"/>
      <c r="N468" s="56"/>
      <c r="O468" s="56"/>
    </row>
    <row r="469" spans="2:15" ht="85.5" customHeight="1">
      <c r="B469" s="49">
        <v>46010</v>
      </c>
      <c r="C469" s="50">
        <v>143943</v>
      </c>
      <c r="D469" s="51" t="s">
        <v>18</v>
      </c>
      <c r="E469" s="52">
        <v>825</v>
      </c>
      <c r="F469" s="52"/>
      <c r="G469" s="54">
        <f t="shared" si="7"/>
        <v>137901052.25</v>
      </c>
      <c r="H469" s="55"/>
      <c r="I469" s="57"/>
      <c r="J469" s="56"/>
      <c r="K469" s="56"/>
      <c r="L469" s="56"/>
      <c r="M469" s="56"/>
      <c r="N469" s="56"/>
      <c r="O469" s="56"/>
    </row>
    <row r="470" spans="2:15" ht="51" customHeight="1">
      <c r="B470" s="49">
        <v>46010</v>
      </c>
      <c r="C470" s="50">
        <v>176695</v>
      </c>
      <c r="D470" s="58" t="s">
        <v>133</v>
      </c>
      <c r="E470" s="52">
        <v>13366.5</v>
      </c>
      <c r="F470" s="64"/>
      <c r="G470" s="54">
        <f t="shared" si="7"/>
        <v>137914418.75</v>
      </c>
      <c r="H470" s="55"/>
      <c r="I470" s="57"/>
      <c r="J470" s="56"/>
      <c r="K470" s="56"/>
      <c r="L470" s="56"/>
      <c r="M470" s="56"/>
      <c r="N470" s="56"/>
      <c r="O470" s="56"/>
    </row>
    <row r="471" spans="2:15" ht="51" customHeight="1">
      <c r="B471" s="49">
        <v>46010</v>
      </c>
      <c r="C471" s="50">
        <v>176696</v>
      </c>
      <c r="D471" s="58" t="s">
        <v>133</v>
      </c>
      <c r="E471" s="52">
        <v>2126.1</v>
      </c>
      <c r="F471" s="64"/>
      <c r="G471" s="54">
        <f t="shared" si="7"/>
        <v>137916544.84999999</v>
      </c>
      <c r="H471" s="55"/>
      <c r="I471" s="57"/>
      <c r="J471" s="56"/>
      <c r="K471" s="56"/>
      <c r="L471" s="56"/>
      <c r="M471" s="56"/>
      <c r="N471" s="56"/>
      <c r="O471" s="56"/>
    </row>
    <row r="472" spans="2:15" ht="51" customHeight="1">
      <c r="B472" s="49">
        <v>46010</v>
      </c>
      <c r="C472" s="50">
        <v>176694</v>
      </c>
      <c r="D472" s="58" t="s">
        <v>133</v>
      </c>
      <c r="E472" s="52">
        <v>10948.23</v>
      </c>
      <c r="F472" s="64"/>
      <c r="G472" s="54">
        <f t="shared" si="7"/>
        <v>137927493.07999998</v>
      </c>
      <c r="H472" s="55"/>
      <c r="I472" s="57"/>
      <c r="J472" s="56"/>
      <c r="K472" s="56"/>
      <c r="L472" s="56"/>
      <c r="M472" s="56"/>
      <c r="N472" s="56"/>
      <c r="O472" s="56"/>
    </row>
    <row r="473" spans="2:15" ht="85.5" customHeight="1">
      <c r="B473" s="49">
        <v>46011</v>
      </c>
      <c r="C473" s="50" t="s">
        <v>134</v>
      </c>
      <c r="D473" s="70" t="s">
        <v>135</v>
      </c>
      <c r="E473" s="66"/>
      <c r="F473" s="61">
        <v>17292.5</v>
      </c>
      <c r="G473" s="54">
        <f t="shared" si="7"/>
        <v>137910200.57999998</v>
      </c>
      <c r="H473" s="55"/>
      <c r="I473" s="57"/>
      <c r="J473" s="56"/>
      <c r="K473" s="56"/>
      <c r="L473" s="56"/>
      <c r="M473" s="56"/>
      <c r="N473" s="56"/>
      <c r="O473" s="56"/>
    </row>
    <row r="474" spans="2:15" ht="85.5" customHeight="1">
      <c r="B474" s="49">
        <v>46013</v>
      </c>
      <c r="C474" s="50" t="s">
        <v>136</v>
      </c>
      <c r="D474" s="59" t="s">
        <v>137</v>
      </c>
      <c r="E474" s="60"/>
      <c r="F474" s="61">
        <v>14595</v>
      </c>
      <c r="G474" s="54">
        <f t="shared" si="7"/>
        <v>137895605.57999998</v>
      </c>
      <c r="H474" s="55"/>
      <c r="I474" s="57"/>
      <c r="J474" s="56"/>
      <c r="K474" s="56"/>
      <c r="L474" s="56"/>
      <c r="M474" s="56"/>
      <c r="N474" s="56"/>
      <c r="O474" s="56"/>
    </row>
    <row r="475" spans="2:15" ht="85.5" customHeight="1">
      <c r="B475" s="49">
        <v>46013</v>
      </c>
      <c r="C475" s="50" t="s">
        <v>138</v>
      </c>
      <c r="D475" s="59" t="s">
        <v>139</v>
      </c>
      <c r="E475" s="60"/>
      <c r="F475" s="61">
        <v>33880</v>
      </c>
      <c r="G475" s="54">
        <f t="shared" si="7"/>
        <v>137861725.57999998</v>
      </c>
      <c r="H475" s="55"/>
      <c r="I475" s="57"/>
      <c r="J475" s="56"/>
      <c r="K475" s="56"/>
      <c r="L475" s="56"/>
      <c r="M475" s="56"/>
      <c r="N475" s="56"/>
      <c r="O475" s="56"/>
    </row>
    <row r="476" spans="2:15" ht="85.5" customHeight="1">
      <c r="B476" s="49">
        <v>46013</v>
      </c>
      <c r="C476" s="50" t="s">
        <v>140</v>
      </c>
      <c r="D476" s="59" t="s">
        <v>137</v>
      </c>
      <c r="E476" s="60"/>
      <c r="F476" s="61">
        <v>20919.509999999998</v>
      </c>
      <c r="G476" s="54">
        <f t="shared" si="7"/>
        <v>137840806.06999999</v>
      </c>
      <c r="H476" s="55"/>
      <c r="I476" s="57"/>
      <c r="J476" s="56"/>
      <c r="K476" s="56"/>
      <c r="L476" s="56"/>
      <c r="M476" s="56"/>
      <c r="N476" s="56"/>
      <c r="O476" s="56"/>
    </row>
    <row r="477" spans="2:15" ht="85.5" customHeight="1">
      <c r="B477" s="49">
        <v>46013</v>
      </c>
      <c r="C477" s="50" t="s">
        <v>141</v>
      </c>
      <c r="D477" s="59" t="s">
        <v>142</v>
      </c>
      <c r="E477" s="60"/>
      <c r="F477" s="61">
        <v>92203.5</v>
      </c>
      <c r="G477" s="54">
        <f t="shared" si="7"/>
        <v>137748602.56999999</v>
      </c>
      <c r="H477" s="55"/>
      <c r="I477" s="57"/>
      <c r="J477" s="56"/>
      <c r="K477" s="56"/>
      <c r="L477" s="56"/>
      <c r="M477" s="56"/>
      <c r="N477" s="56"/>
      <c r="O477" s="56"/>
    </row>
    <row r="478" spans="2:15" ht="85.5" customHeight="1">
      <c r="B478" s="49">
        <v>46013</v>
      </c>
      <c r="C478" s="50" t="s">
        <v>143</v>
      </c>
      <c r="D478" s="59" t="s">
        <v>144</v>
      </c>
      <c r="E478" s="60"/>
      <c r="F478" s="61">
        <v>81792</v>
      </c>
      <c r="G478" s="54">
        <f t="shared" si="7"/>
        <v>137666810.56999999</v>
      </c>
      <c r="H478" s="55"/>
      <c r="I478" s="57"/>
      <c r="J478" s="56"/>
      <c r="K478" s="56"/>
      <c r="L478" s="56"/>
      <c r="M478" s="56"/>
      <c r="N478" s="56"/>
      <c r="O478" s="56"/>
    </row>
    <row r="479" spans="2:15" ht="85.5" customHeight="1">
      <c r="B479" s="49">
        <v>46013</v>
      </c>
      <c r="C479" s="50" t="s">
        <v>145</v>
      </c>
      <c r="D479" s="59" t="s">
        <v>146</v>
      </c>
      <c r="E479" s="60"/>
      <c r="F479" s="61">
        <v>61655</v>
      </c>
      <c r="G479" s="54">
        <f t="shared" si="7"/>
        <v>137605155.56999999</v>
      </c>
      <c r="H479" s="55"/>
      <c r="I479" s="57"/>
      <c r="J479" s="56"/>
      <c r="K479" s="56"/>
      <c r="L479" s="56"/>
      <c r="M479" s="56"/>
      <c r="N479" s="56"/>
      <c r="O479" s="56"/>
    </row>
    <row r="480" spans="2:15" ht="85.5" customHeight="1">
      <c r="B480" s="49">
        <v>46013</v>
      </c>
      <c r="C480" s="50" t="s">
        <v>147</v>
      </c>
      <c r="D480" s="59" t="s">
        <v>148</v>
      </c>
      <c r="E480" s="60"/>
      <c r="F480" s="61">
        <v>59472</v>
      </c>
      <c r="G480" s="54">
        <f t="shared" si="7"/>
        <v>137545683.56999999</v>
      </c>
      <c r="H480" s="55"/>
      <c r="I480" s="57"/>
      <c r="J480" s="56"/>
      <c r="K480" s="56"/>
      <c r="L480" s="56"/>
      <c r="M480" s="56"/>
      <c r="N480" s="56"/>
      <c r="O480" s="56"/>
    </row>
    <row r="481" spans="2:15" ht="85.5" customHeight="1">
      <c r="B481" s="49">
        <v>46013</v>
      </c>
      <c r="C481" s="50" t="s">
        <v>149</v>
      </c>
      <c r="D481" s="59" t="s">
        <v>150</v>
      </c>
      <c r="E481" s="60"/>
      <c r="F481" s="61">
        <v>86140</v>
      </c>
      <c r="G481" s="54">
        <f t="shared" si="7"/>
        <v>137459543.56999999</v>
      </c>
      <c r="H481" s="55"/>
      <c r="I481" s="57"/>
      <c r="J481" s="56"/>
      <c r="K481" s="56"/>
      <c r="L481" s="56"/>
      <c r="M481" s="56"/>
      <c r="N481" s="56"/>
      <c r="O481" s="56"/>
    </row>
    <row r="482" spans="2:15" ht="85.5" customHeight="1">
      <c r="B482" s="49">
        <v>46013</v>
      </c>
      <c r="C482" s="50" t="s">
        <v>151</v>
      </c>
      <c r="D482" s="59" t="s">
        <v>152</v>
      </c>
      <c r="E482" s="60"/>
      <c r="F482" s="61">
        <v>43954.93</v>
      </c>
      <c r="G482" s="54">
        <f t="shared" si="7"/>
        <v>137415588.63999999</v>
      </c>
      <c r="H482" s="55"/>
      <c r="I482" s="57"/>
      <c r="J482" s="56"/>
      <c r="K482" s="56"/>
      <c r="L482" s="56"/>
      <c r="M482" s="56"/>
      <c r="N482" s="56"/>
      <c r="O482" s="56"/>
    </row>
    <row r="483" spans="2:15" ht="85.5" customHeight="1">
      <c r="B483" s="49">
        <v>46013</v>
      </c>
      <c r="C483" s="50" t="s">
        <v>153</v>
      </c>
      <c r="D483" s="59" t="s">
        <v>154</v>
      </c>
      <c r="E483" s="60"/>
      <c r="F483" s="61">
        <v>412399.86</v>
      </c>
      <c r="G483" s="54">
        <f t="shared" si="7"/>
        <v>137003188.77999997</v>
      </c>
      <c r="H483" s="55"/>
      <c r="I483" s="57"/>
      <c r="J483" s="56"/>
      <c r="K483" s="56"/>
      <c r="L483" s="56"/>
      <c r="M483" s="56"/>
      <c r="N483" s="56"/>
      <c r="O483" s="56"/>
    </row>
    <row r="484" spans="2:15" ht="85.5" customHeight="1">
      <c r="B484" s="49">
        <v>46013</v>
      </c>
      <c r="C484" s="50" t="s">
        <v>155</v>
      </c>
      <c r="D484" s="59" t="s">
        <v>156</v>
      </c>
      <c r="E484" s="60"/>
      <c r="F484" s="61">
        <v>2999987.75</v>
      </c>
      <c r="G484" s="54">
        <f t="shared" si="7"/>
        <v>134003201.02999997</v>
      </c>
      <c r="H484" s="55"/>
      <c r="I484" s="57"/>
      <c r="J484" s="56"/>
      <c r="K484" s="56"/>
      <c r="L484" s="56"/>
      <c r="M484" s="56"/>
      <c r="N484" s="56"/>
      <c r="O484" s="56"/>
    </row>
    <row r="485" spans="2:15" ht="85.5" customHeight="1">
      <c r="B485" s="49">
        <v>46013</v>
      </c>
      <c r="C485" s="50" t="s">
        <v>157</v>
      </c>
      <c r="D485" s="59" t="s">
        <v>158</v>
      </c>
      <c r="E485" s="60"/>
      <c r="F485" s="61">
        <v>320021.90000000002</v>
      </c>
      <c r="G485" s="54">
        <f t="shared" si="7"/>
        <v>133683179.12999997</v>
      </c>
      <c r="H485" s="55"/>
      <c r="I485" s="57"/>
      <c r="J485" s="56"/>
      <c r="K485" s="56"/>
      <c r="L485" s="56"/>
      <c r="M485" s="56"/>
      <c r="N485" s="56"/>
      <c r="O485" s="56"/>
    </row>
    <row r="486" spans="2:15" ht="85.5" customHeight="1">
      <c r="B486" s="49">
        <v>46013</v>
      </c>
      <c r="C486" s="50" t="s">
        <v>159</v>
      </c>
      <c r="D486" s="59" t="s">
        <v>160</v>
      </c>
      <c r="E486" s="60"/>
      <c r="F486" s="61">
        <v>35748.35</v>
      </c>
      <c r="G486" s="54">
        <f t="shared" si="7"/>
        <v>133647430.77999997</v>
      </c>
      <c r="H486" s="55"/>
      <c r="I486" s="57"/>
      <c r="J486" s="56"/>
      <c r="K486" s="56"/>
      <c r="L486" s="56"/>
      <c r="M486" s="56"/>
      <c r="N486" s="56"/>
      <c r="O486" s="56"/>
    </row>
    <row r="487" spans="2:15" ht="85.5" customHeight="1">
      <c r="B487" s="49">
        <v>46013</v>
      </c>
      <c r="C487" s="50" t="s">
        <v>161</v>
      </c>
      <c r="D487" s="59" t="s">
        <v>162</v>
      </c>
      <c r="E487" s="60"/>
      <c r="F487" s="61">
        <v>43512.5</v>
      </c>
      <c r="G487" s="54">
        <f t="shared" si="7"/>
        <v>133603918.27999997</v>
      </c>
      <c r="H487" s="55"/>
      <c r="I487" s="57"/>
      <c r="J487" s="56"/>
      <c r="K487" s="56"/>
      <c r="L487" s="56"/>
      <c r="M487" s="56"/>
      <c r="N487" s="56"/>
      <c r="O487" s="56"/>
    </row>
    <row r="488" spans="2:15" ht="85.5" customHeight="1">
      <c r="B488" s="49">
        <v>46013</v>
      </c>
      <c r="C488" s="50" t="s">
        <v>163</v>
      </c>
      <c r="D488" s="59" t="s">
        <v>164</v>
      </c>
      <c r="E488" s="60"/>
      <c r="F488" s="61">
        <v>91001.600000000006</v>
      </c>
      <c r="G488" s="54">
        <f t="shared" si="7"/>
        <v>133512916.67999998</v>
      </c>
      <c r="H488" s="55"/>
      <c r="I488" s="57"/>
      <c r="J488" s="56"/>
      <c r="K488" s="56"/>
      <c r="L488" s="56"/>
      <c r="M488" s="56"/>
      <c r="N488" s="56"/>
      <c r="O488" s="56"/>
    </row>
    <row r="489" spans="2:15" ht="85.5" customHeight="1">
      <c r="B489" s="49">
        <v>46013</v>
      </c>
      <c r="C489" s="50" t="s">
        <v>165</v>
      </c>
      <c r="D489" s="59" t="s">
        <v>166</v>
      </c>
      <c r="E489" s="60"/>
      <c r="F489" s="61">
        <v>8025</v>
      </c>
      <c r="G489" s="54">
        <f t="shared" si="7"/>
        <v>133504891.67999998</v>
      </c>
      <c r="H489" s="55"/>
      <c r="I489" s="57"/>
      <c r="J489" s="56"/>
      <c r="K489" s="56"/>
      <c r="L489" s="56"/>
      <c r="M489" s="56"/>
      <c r="N489" s="56"/>
      <c r="O489" s="56"/>
    </row>
    <row r="490" spans="2:15" ht="85.5" customHeight="1">
      <c r="B490" s="49">
        <v>46013</v>
      </c>
      <c r="C490" s="50" t="s">
        <v>167</v>
      </c>
      <c r="D490" s="65" t="s">
        <v>168</v>
      </c>
      <c r="E490" s="66"/>
      <c r="F490" s="61">
        <v>47789.88</v>
      </c>
      <c r="G490" s="54">
        <f t="shared" si="7"/>
        <v>133457101.79999998</v>
      </c>
      <c r="H490" s="55"/>
      <c r="I490" s="57"/>
      <c r="J490" s="56"/>
      <c r="K490" s="56"/>
      <c r="L490" s="56"/>
      <c r="M490" s="56"/>
      <c r="N490" s="56"/>
      <c r="O490" s="56"/>
    </row>
    <row r="491" spans="2:15" ht="85.5" customHeight="1">
      <c r="B491" s="49">
        <v>46013</v>
      </c>
      <c r="C491" s="50" t="s">
        <v>169</v>
      </c>
      <c r="D491" s="65" t="s">
        <v>170</v>
      </c>
      <c r="E491" s="66"/>
      <c r="F491" s="61">
        <v>41699.99</v>
      </c>
      <c r="G491" s="54">
        <f t="shared" si="7"/>
        <v>133415401.80999999</v>
      </c>
      <c r="H491" s="55"/>
      <c r="I491" s="57"/>
      <c r="J491" s="56"/>
      <c r="K491" s="56"/>
      <c r="L491" s="56"/>
      <c r="M491" s="56"/>
      <c r="N491" s="56"/>
      <c r="O491" s="56"/>
    </row>
    <row r="492" spans="2:15" ht="85.5" customHeight="1">
      <c r="B492" s="49">
        <v>46013</v>
      </c>
      <c r="C492" s="50" t="s">
        <v>171</v>
      </c>
      <c r="D492" s="65" t="s">
        <v>172</v>
      </c>
      <c r="E492" s="66"/>
      <c r="F492" s="61">
        <v>795819.14</v>
      </c>
      <c r="G492" s="54">
        <f t="shared" si="7"/>
        <v>132619582.66999999</v>
      </c>
      <c r="H492" s="55"/>
      <c r="I492" s="57"/>
      <c r="J492" s="56"/>
      <c r="K492" s="56"/>
      <c r="L492" s="56"/>
      <c r="M492" s="56"/>
      <c r="N492" s="56"/>
      <c r="O492" s="56"/>
    </row>
    <row r="493" spans="2:15" ht="85.5" customHeight="1">
      <c r="B493" s="49">
        <v>46013</v>
      </c>
      <c r="C493" s="50" t="s">
        <v>173</v>
      </c>
      <c r="D493" s="65" t="s">
        <v>174</v>
      </c>
      <c r="E493" s="71"/>
      <c r="F493" s="61">
        <v>44437.22</v>
      </c>
      <c r="G493" s="54">
        <f t="shared" si="7"/>
        <v>132575145.44999999</v>
      </c>
      <c r="H493" s="55"/>
      <c r="I493" s="57"/>
      <c r="J493" s="56"/>
      <c r="K493" s="56"/>
      <c r="L493" s="56"/>
      <c r="M493" s="56"/>
      <c r="N493" s="56"/>
      <c r="O493" s="56"/>
    </row>
    <row r="494" spans="2:15" ht="85.5" customHeight="1">
      <c r="B494" s="49">
        <v>46013</v>
      </c>
      <c r="C494" s="50" t="s">
        <v>175</v>
      </c>
      <c r="D494" s="65" t="s">
        <v>176</v>
      </c>
      <c r="E494" s="71"/>
      <c r="F494" s="61">
        <v>181602</v>
      </c>
      <c r="G494" s="54">
        <f t="shared" si="7"/>
        <v>132393543.44999999</v>
      </c>
      <c r="H494" s="55"/>
      <c r="I494" s="57"/>
      <c r="J494" s="56"/>
      <c r="K494" s="56"/>
      <c r="L494" s="56"/>
      <c r="M494" s="56"/>
      <c r="N494" s="56"/>
      <c r="O494" s="56"/>
    </row>
    <row r="495" spans="2:15" ht="85.5" customHeight="1">
      <c r="B495" s="49">
        <v>46013</v>
      </c>
      <c r="C495" s="50" t="s">
        <v>177</v>
      </c>
      <c r="D495" s="65" t="s">
        <v>178</v>
      </c>
      <c r="E495" s="71"/>
      <c r="F495" s="61">
        <v>174451.20000000001</v>
      </c>
      <c r="G495" s="54">
        <f t="shared" si="7"/>
        <v>132219092.24999999</v>
      </c>
      <c r="H495" s="55"/>
      <c r="I495" s="57"/>
      <c r="J495" s="56"/>
      <c r="K495" s="56"/>
      <c r="L495" s="56"/>
      <c r="M495" s="56"/>
      <c r="N495" s="56"/>
      <c r="O495" s="56"/>
    </row>
    <row r="496" spans="2:15" ht="85.5" customHeight="1">
      <c r="B496" s="49">
        <v>46013</v>
      </c>
      <c r="C496" s="50" t="s">
        <v>179</v>
      </c>
      <c r="D496" s="65" t="s">
        <v>180</v>
      </c>
      <c r="E496" s="66"/>
      <c r="F496" s="61">
        <v>160471.15</v>
      </c>
      <c r="G496" s="54">
        <f t="shared" si="7"/>
        <v>132058621.09999998</v>
      </c>
      <c r="H496" s="55"/>
      <c r="I496" s="57"/>
      <c r="J496" s="56"/>
      <c r="K496" s="56"/>
      <c r="L496" s="56"/>
      <c r="M496" s="56"/>
      <c r="N496" s="56"/>
      <c r="O496" s="56"/>
    </row>
    <row r="497" spans="2:15" ht="85.5" customHeight="1">
      <c r="B497" s="49">
        <v>46013</v>
      </c>
      <c r="C497" s="50" t="s">
        <v>181</v>
      </c>
      <c r="D497" s="65" t="s">
        <v>182</v>
      </c>
      <c r="E497" s="71"/>
      <c r="F497" s="61">
        <v>5999.07</v>
      </c>
      <c r="G497" s="54">
        <f t="shared" si="7"/>
        <v>132052622.02999999</v>
      </c>
      <c r="H497" s="55"/>
      <c r="I497" s="57"/>
      <c r="J497" s="56"/>
      <c r="K497" s="56"/>
      <c r="L497" s="56"/>
      <c r="M497" s="56"/>
      <c r="N497" s="56"/>
      <c r="O497" s="56"/>
    </row>
    <row r="498" spans="2:15" ht="85.5" customHeight="1">
      <c r="B498" s="49">
        <v>46013</v>
      </c>
      <c r="C498" s="50" t="s">
        <v>183</v>
      </c>
      <c r="D498" s="65" t="s">
        <v>184</v>
      </c>
      <c r="E498" s="66"/>
      <c r="F498" s="61">
        <v>22084.11</v>
      </c>
      <c r="G498" s="54">
        <f t="shared" si="7"/>
        <v>132030537.91999999</v>
      </c>
      <c r="H498" s="55"/>
      <c r="I498" s="57"/>
      <c r="J498" s="56"/>
      <c r="K498" s="56"/>
      <c r="L498" s="56"/>
      <c r="M498" s="56"/>
      <c r="N498" s="56"/>
      <c r="O498" s="56"/>
    </row>
    <row r="499" spans="2:15" ht="85.5" customHeight="1">
      <c r="B499" s="49">
        <v>46013</v>
      </c>
      <c r="C499" s="50" t="s">
        <v>185</v>
      </c>
      <c r="D499" s="65" t="s">
        <v>186</v>
      </c>
      <c r="E499" s="66"/>
      <c r="F499" s="61">
        <v>30790.26</v>
      </c>
      <c r="G499" s="54">
        <f t="shared" si="7"/>
        <v>131999747.65999998</v>
      </c>
      <c r="H499" s="55"/>
      <c r="I499" s="57"/>
      <c r="J499" s="56"/>
      <c r="K499" s="56"/>
      <c r="L499" s="56"/>
      <c r="M499" s="56"/>
      <c r="N499" s="56"/>
      <c r="O499" s="56"/>
    </row>
    <row r="500" spans="2:15" ht="85.5" customHeight="1">
      <c r="B500" s="49">
        <v>46013</v>
      </c>
      <c r="C500" s="50" t="s">
        <v>187</v>
      </c>
      <c r="D500" s="65" t="s">
        <v>188</v>
      </c>
      <c r="E500" s="66"/>
      <c r="F500" s="61">
        <v>34876.120000000003</v>
      </c>
      <c r="G500" s="54">
        <f t="shared" si="7"/>
        <v>131964871.53999998</v>
      </c>
      <c r="H500" s="55"/>
      <c r="I500" s="57"/>
      <c r="J500" s="56"/>
      <c r="K500" s="56"/>
      <c r="L500" s="56"/>
      <c r="M500" s="56"/>
      <c r="N500" s="56"/>
      <c r="O500" s="56"/>
    </row>
    <row r="501" spans="2:15" ht="85.5" customHeight="1">
      <c r="B501" s="49">
        <v>46013</v>
      </c>
      <c r="C501" s="50" t="s">
        <v>189</v>
      </c>
      <c r="D501" s="65" t="s">
        <v>190</v>
      </c>
      <c r="E501" s="66"/>
      <c r="F501" s="61">
        <v>5999.08</v>
      </c>
      <c r="G501" s="54">
        <f t="shared" si="7"/>
        <v>131958872.45999998</v>
      </c>
      <c r="H501" s="55"/>
      <c r="I501" s="57"/>
      <c r="J501" s="56"/>
      <c r="K501" s="56"/>
      <c r="L501" s="56"/>
      <c r="M501" s="56"/>
      <c r="N501" s="56"/>
      <c r="O501" s="56"/>
    </row>
    <row r="502" spans="2:15" ht="85.5" customHeight="1">
      <c r="B502" s="49">
        <v>46013</v>
      </c>
      <c r="C502" s="50" t="s">
        <v>191</v>
      </c>
      <c r="D502" s="65" t="s">
        <v>190</v>
      </c>
      <c r="E502" s="66"/>
      <c r="F502" s="61">
        <v>9448.5400000000009</v>
      </c>
      <c r="G502" s="54">
        <f t="shared" si="7"/>
        <v>131949423.91999997</v>
      </c>
      <c r="H502" s="55"/>
      <c r="I502" s="57"/>
      <c r="J502" s="56"/>
      <c r="K502" s="56"/>
      <c r="L502" s="56"/>
      <c r="M502" s="56"/>
      <c r="N502" s="56"/>
      <c r="O502" s="56"/>
    </row>
    <row r="503" spans="2:15" ht="85.5" customHeight="1">
      <c r="B503" s="49">
        <v>46013</v>
      </c>
      <c r="C503" s="50" t="s">
        <v>192</v>
      </c>
      <c r="D503" s="65" t="s">
        <v>182</v>
      </c>
      <c r="E503" s="66"/>
      <c r="F503" s="61">
        <v>11293.26</v>
      </c>
      <c r="G503" s="54">
        <f t="shared" si="7"/>
        <v>131938130.65999997</v>
      </c>
      <c r="H503" s="55"/>
      <c r="I503" s="57"/>
      <c r="J503" s="56"/>
      <c r="K503" s="56"/>
      <c r="L503" s="56"/>
      <c r="M503" s="56"/>
      <c r="N503" s="56"/>
      <c r="O503" s="56"/>
    </row>
    <row r="504" spans="2:15" ht="85.5" customHeight="1">
      <c r="B504" s="49">
        <v>46013</v>
      </c>
      <c r="C504" s="50" t="s">
        <v>193</v>
      </c>
      <c r="D504" s="65" t="s">
        <v>194</v>
      </c>
      <c r="E504" s="66"/>
      <c r="F504" s="61">
        <v>16119.13</v>
      </c>
      <c r="G504" s="54">
        <f t="shared" si="7"/>
        <v>131922011.52999997</v>
      </c>
      <c r="H504" s="55"/>
      <c r="I504" s="57"/>
      <c r="J504" s="56"/>
      <c r="K504" s="56"/>
      <c r="L504" s="56"/>
      <c r="M504" s="56"/>
      <c r="N504" s="56"/>
      <c r="O504" s="56"/>
    </row>
    <row r="505" spans="2:15" ht="85.5" customHeight="1">
      <c r="B505" s="49">
        <v>46013</v>
      </c>
      <c r="C505" s="50" t="s">
        <v>195</v>
      </c>
      <c r="D505" s="65" t="s">
        <v>196</v>
      </c>
      <c r="E505" s="66"/>
      <c r="F505" s="61">
        <v>13947.86</v>
      </c>
      <c r="G505" s="54">
        <f t="shared" si="7"/>
        <v>131908063.66999997</v>
      </c>
      <c r="H505" s="55"/>
      <c r="I505" s="57"/>
      <c r="J505" s="56"/>
      <c r="K505" s="56"/>
      <c r="L505" s="56"/>
      <c r="M505" s="56"/>
      <c r="N505" s="56"/>
      <c r="O505" s="56"/>
    </row>
    <row r="506" spans="2:15" ht="85.5" customHeight="1">
      <c r="B506" s="49">
        <v>46013</v>
      </c>
      <c r="C506" s="50" t="s">
        <v>197</v>
      </c>
      <c r="D506" s="65" t="s">
        <v>198</v>
      </c>
      <c r="E506" s="66"/>
      <c r="F506" s="61">
        <v>8248.69</v>
      </c>
      <c r="G506" s="54">
        <f t="shared" si="7"/>
        <v>131899814.97999997</v>
      </c>
      <c r="H506" s="55"/>
      <c r="I506" s="57"/>
      <c r="J506" s="56"/>
      <c r="K506" s="56"/>
      <c r="L506" s="56"/>
      <c r="M506" s="56"/>
      <c r="N506" s="56"/>
      <c r="O506" s="56"/>
    </row>
    <row r="507" spans="2:15" ht="85.5" customHeight="1">
      <c r="B507" s="49">
        <v>46013</v>
      </c>
      <c r="C507" s="50" t="s">
        <v>199</v>
      </c>
      <c r="D507" s="65" t="s">
        <v>200</v>
      </c>
      <c r="E507" s="66"/>
      <c r="F507" s="61">
        <v>31555.22</v>
      </c>
      <c r="G507" s="54">
        <f t="shared" si="7"/>
        <v>131868259.75999998</v>
      </c>
      <c r="H507" s="55"/>
      <c r="I507" s="57"/>
      <c r="J507" s="56"/>
      <c r="K507" s="56"/>
      <c r="L507" s="56"/>
      <c r="M507" s="56"/>
      <c r="N507" s="56"/>
      <c r="O507" s="56"/>
    </row>
    <row r="508" spans="2:15" ht="51" customHeight="1">
      <c r="B508" s="49">
        <v>46013</v>
      </c>
      <c r="C508" s="50">
        <v>452400470183</v>
      </c>
      <c r="D508" s="51" t="s">
        <v>13</v>
      </c>
      <c r="E508" s="52">
        <v>156849</v>
      </c>
      <c r="F508" s="52"/>
      <c r="G508" s="54">
        <f t="shared" si="7"/>
        <v>132025108.75999998</v>
      </c>
      <c r="H508" s="55"/>
      <c r="I508" s="57"/>
      <c r="J508" s="56"/>
      <c r="K508" s="56"/>
      <c r="L508" s="56"/>
      <c r="M508" s="56"/>
      <c r="N508" s="56"/>
      <c r="O508" s="56"/>
    </row>
    <row r="509" spans="2:15" ht="51" customHeight="1">
      <c r="B509" s="49">
        <v>46013</v>
      </c>
      <c r="C509" s="50">
        <v>414004674</v>
      </c>
      <c r="D509" s="51" t="s">
        <v>13</v>
      </c>
      <c r="E509" s="52">
        <v>9800</v>
      </c>
      <c r="F509" s="52"/>
      <c r="G509" s="54">
        <f t="shared" si="7"/>
        <v>132034908.75999998</v>
      </c>
      <c r="H509" s="55"/>
      <c r="I509" s="57"/>
      <c r="J509" s="56"/>
      <c r="K509" s="56"/>
      <c r="L509" s="56"/>
      <c r="M509" s="56"/>
      <c r="N509" s="56"/>
      <c r="O509" s="56"/>
    </row>
    <row r="510" spans="2:15" ht="51" customHeight="1">
      <c r="B510" s="49">
        <v>46013</v>
      </c>
      <c r="C510" s="50">
        <v>240875695</v>
      </c>
      <c r="D510" s="51" t="s">
        <v>13</v>
      </c>
      <c r="E510" s="52">
        <v>8000</v>
      </c>
      <c r="F510" s="52"/>
      <c r="G510" s="54">
        <f t="shared" si="7"/>
        <v>132042908.75999998</v>
      </c>
      <c r="H510" s="55"/>
      <c r="I510" s="57"/>
      <c r="J510" s="56"/>
      <c r="K510" s="56"/>
      <c r="L510" s="56"/>
      <c r="M510" s="56"/>
      <c r="N510" s="56"/>
      <c r="O510" s="56"/>
    </row>
    <row r="511" spans="2:15" ht="51" customHeight="1">
      <c r="B511" s="49">
        <v>46013</v>
      </c>
      <c r="C511" s="50">
        <v>452400546851</v>
      </c>
      <c r="D511" s="51" t="s">
        <v>13</v>
      </c>
      <c r="E511" s="52">
        <v>16800</v>
      </c>
      <c r="F511" s="52"/>
      <c r="G511" s="54">
        <f t="shared" si="7"/>
        <v>132059708.75999998</v>
      </c>
      <c r="H511" s="55"/>
      <c r="I511" s="57"/>
      <c r="J511" s="56"/>
      <c r="K511" s="56"/>
      <c r="L511" s="56"/>
      <c r="M511" s="56"/>
      <c r="N511" s="56"/>
      <c r="O511" s="56"/>
    </row>
    <row r="512" spans="2:15" ht="51" customHeight="1">
      <c r="B512" s="49">
        <v>46013</v>
      </c>
      <c r="C512" s="50">
        <v>452400540937</v>
      </c>
      <c r="D512" s="51" t="s">
        <v>13</v>
      </c>
      <c r="E512" s="52">
        <v>8800</v>
      </c>
      <c r="F512" s="53"/>
      <c r="G512" s="54">
        <f t="shared" si="7"/>
        <v>132068508.75999998</v>
      </c>
      <c r="H512" s="55"/>
      <c r="I512" s="57"/>
      <c r="J512" s="56"/>
      <c r="K512" s="56"/>
      <c r="L512" s="56"/>
      <c r="M512" s="56"/>
      <c r="N512" s="56"/>
      <c r="O512" s="56"/>
    </row>
    <row r="513" spans="2:15" ht="51" customHeight="1">
      <c r="B513" s="49">
        <v>46013</v>
      </c>
      <c r="C513" s="50">
        <v>452400548514</v>
      </c>
      <c r="D513" s="51" t="s">
        <v>13</v>
      </c>
      <c r="E513" s="52">
        <v>20000</v>
      </c>
      <c r="F513" s="52"/>
      <c r="G513" s="54">
        <f t="shared" si="7"/>
        <v>132088508.75999998</v>
      </c>
      <c r="H513" s="55"/>
      <c r="I513" s="57"/>
      <c r="J513" s="56"/>
      <c r="K513" s="56"/>
      <c r="L513" s="56"/>
      <c r="M513" s="56"/>
      <c r="N513" s="56"/>
      <c r="O513" s="56"/>
    </row>
    <row r="514" spans="2:15" ht="51" customHeight="1">
      <c r="B514" s="49">
        <v>46013</v>
      </c>
      <c r="C514" s="50">
        <v>452400540100</v>
      </c>
      <c r="D514" s="51" t="s">
        <v>13</v>
      </c>
      <c r="E514" s="52">
        <v>11200</v>
      </c>
      <c r="F514" s="52"/>
      <c r="G514" s="54">
        <f t="shared" si="7"/>
        <v>132099708.75999998</v>
      </c>
      <c r="H514" s="55"/>
      <c r="I514" s="57"/>
      <c r="J514" s="56"/>
      <c r="K514" s="56"/>
      <c r="L514" s="72"/>
      <c r="M514" s="56"/>
      <c r="N514" s="56"/>
      <c r="O514" s="56"/>
    </row>
    <row r="515" spans="2:15" ht="51" customHeight="1">
      <c r="B515" s="49">
        <v>46013</v>
      </c>
      <c r="C515" s="50">
        <v>452400540130</v>
      </c>
      <c r="D515" s="51" t="s">
        <v>13</v>
      </c>
      <c r="E515" s="52">
        <v>15000</v>
      </c>
      <c r="F515" s="67"/>
      <c r="G515" s="54">
        <f t="shared" si="7"/>
        <v>132114708.75999998</v>
      </c>
      <c r="H515" s="55"/>
      <c r="I515" s="57"/>
      <c r="J515" s="56"/>
      <c r="K515" s="56"/>
      <c r="L515" s="56"/>
      <c r="M515" s="56"/>
      <c r="N515" s="56"/>
      <c r="O515" s="56"/>
    </row>
    <row r="516" spans="2:15" ht="51" customHeight="1">
      <c r="B516" s="49">
        <v>46013</v>
      </c>
      <c r="C516" s="50">
        <v>452400541090</v>
      </c>
      <c r="D516" s="51" t="s">
        <v>13</v>
      </c>
      <c r="E516" s="52">
        <v>2100</v>
      </c>
      <c r="F516" s="67"/>
      <c r="G516" s="54">
        <f t="shared" si="7"/>
        <v>132116808.75999998</v>
      </c>
      <c r="H516" s="55"/>
      <c r="I516" s="57"/>
      <c r="J516" s="56"/>
      <c r="K516" s="56"/>
      <c r="L516" s="56"/>
      <c r="M516" s="56"/>
      <c r="N516" s="56"/>
      <c r="O516" s="56"/>
    </row>
    <row r="517" spans="2:15" ht="51" customHeight="1">
      <c r="B517" s="49">
        <v>46013</v>
      </c>
      <c r="C517" s="50">
        <v>452400540246</v>
      </c>
      <c r="D517" s="51" t="s">
        <v>13</v>
      </c>
      <c r="E517" s="52">
        <v>1400</v>
      </c>
      <c r="F517" s="61"/>
      <c r="G517" s="54">
        <f t="shared" si="7"/>
        <v>132118208.75999998</v>
      </c>
      <c r="H517" s="55"/>
      <c r="I517" s="57"/>
      <c r="J517" s="56"/>
      <c r="K517" s="56"/>
      <c r="L517" s="56"/>
      <c r="M517" s="56"/>
      <c r="N517" s="56"/>
      <c r="O517" s="56"/>
    </row>
    <row r="518" spans="2:15" ht="51" customHeight="1">
      <c r="B518" s="49">
        <v>46013</v>
      </c>
      <c r="C518" s="50">
        <v>452400540247</v>
      </c>
      <c r="D518" s="51" t="s">
        <v>13</v>
      </c>
      <c r="E518" s="52">
        <v>1400</v>
      </c>
      <c r="F518" s="67"/>
      <c r="G518" s="54">
        <f t="shared" si="7"/>
        <v>132119608.75999998</v>
      </c>
      <c r="H518" s="55"/>
      <c r="I518" s="57"/>
      <c r="J518" s="56"/>
      <c r="K518" s="56"/>
      <c r="L518" s="56"/>
      <c r="M518" s="56"/>
      <c r="N518" s="56"/>
      <c r="O518" s="56"/>
    </row>
    <row r="519" spans="2:15" ht="51" customHeight="1">
      <c r="B519" s="49">
        <v>46013</v>
      </c>
      <c r="C519" s="50">
        <v>452400540248</v>
      </c>
      <c r="D519" s="51" t="s">
        <v>13</v>
      </c>
      <c r="E519" s="52">
        <v>1400</v>
      </c>
      <c r="F519" s="67"/>
      <c r="G519" s="54">
        <f t="shared" si="7"/>
        <v>132121008.75999998</v>
      </c>
      <c r="H519" s="55"/>
      <c r="I519" s="57"/>
      <c r="J519" s="56"/>
      <c r="K519" s="56"/>
      <c r="L519" s="56"/>
      <c r="M519" s="56"/>
      <c r="N519" s="56"/>
      <c r="O519" s="56"/>
    </row>
    <row r="520" spans="2:15" ht="51" customHeight="1">
      <c r="B520" s="49">
        <v>46013</v>
      </c>
      <c r="C520" s="50">
        <v>452400540249</v>
      </c>
      <c r="D520" s="51" t="s">
        <v>13</v>
      </c>
      <c r="E520" s="52">
        <v>1400</v>
      </c>
      <c r="F520" s="67"/>
      <c r="G520" s="54">
        <f t="shared" si="7"/>
        <v>132122408.75999998</v>
      </c>
      <c r="H520" s="55"/>
      <c r="I520" s="57"/>
      <c r="J520" s="56"/>
      <c r="K520" s="56"/>
      <c r="L520" s="56"/>
      <c r="M520" s="56"/>
      <c r="N520" s="56"/>
      <c r="O520" s="56"/>
    </row>
    <row r="521" spans="2:15" ht="51" customHeight="1">
      <c r="B521" s="49">
        <v>46013</v>
      </c>
      <c r="C521" s="50">
        <v>452400430011</v>
      </c>
      <c r="D521" s="51" t="s">
        <v>13</v>
      </c>
      <c r="E521" s="52">
        <v>153000</v>
      </c>
      <c r="F521" s="61"/>
      <c r="G521" s="54">
        <f t="shared" si="7"/>
        <v>132275408.75999998</v>
      </c>
      <c r="H521" s="55"/>
      <c r="I521" s="57"/>
      <c r="J521" s="56"/>
      <c r="K521" s="56"/>
      <c r="L521" s="56"/>
      <c r="M521" s="56"/>
      <c r="N521" s="56"/>
      <c r="O521" s="56"/>
    </row>
    <row r="522" spans="2:15" ht="51" customHeight="1">
      <c r="B522" s="49">
        <v>46013</v>
      </c>
      <c r="C522" s="50">
        <v>414166564</v>
      </c>
      <c r="D522" s="51" t="s">
        <v>13</v>
      </c>
      <c r="E522" s="52">
        <v>5000</v>
      </c>
      <c r="F522" s="61"/>
      <c r="G522" s="54">
        <f t="shared" si="7"/>
        <v>132280408.75999998</v>
      </c>
      <c r="H522" s="55"/>
      <c r="I522" s="57"/>
      <c r="J522" s="56"/>
      <c r="K522" s="56"/>
      <c r="L522" s="56"/>
      <c r="M522" s="56"/>
      <c r="N522" s="56"/>
      <c r="O522" s="56"/>
    </row>
    <row r="523" spans="2:15" ht="51" customHeight="1">
      <c r="B523" s="49">
        <v>46013</v>
      </c>
      <c r="C523" s="50">
        <v>5410010800</v>
      </c>
      <c r="D523" s="51" t="s">
        <v>13</v>
      </c>
      <c r="E523" s="52">
        <v>5000</v>
      </c>
      <c r="F523" s="61"/>
      <c r="G523" s="54">
        <f t="shared" si="7"/>
        <v>132285408.75999998</v>
      </c>
      <c r="H523" s="55"/>
      <c r="I523" s="57"/>
      <c r="J523" s="56"/>
      <c r="K523" s="56"/>
      <c r="L523" s="56"/>
      <c r="M523" s="56"/>
      <c r="N523" s="56"/>
      <c r="O523" s="56"/>
    </row>
    <row r="524" spans="2:15" ht="51" customHeight="1">
      <c r="B524" s="49">
        <v>46013</v>
      </c>
      <c r="C524" s="50">
        <v>452400548211</v>
      </c>
      <c r="D524" s="51" t="s">
        <v>13</v>
      </c>
      <c r="E524" s="52">
        <v>81600</v>
      </c>
      <c r="F524" s="61"/>
      <c r="G524" s="54">
        <f t="shared" si="7"/>
        <v>132367008.75999998</v>
      </c>
      <c r="H524" s="55"/>
      <c r="I524" s="57"/>
      <c r="J524" s="56"/>
      <c r="K524" s="56"/>
      <c r="L524" s="56"/>
      <c r="M524" s="56"/>
      <c r="N524" s="56"/>
      <c r="O524" s="56"/>
    </row>
    <row r="525" spans="2:15" ht="51" customHeight="1">
      <c r="B525" s="49">
        <v>46013</v>
      </c>
      <c r="C525" s="50">
        <v>452400540313</v>
      </c>
      <c r="D525" s="51" t="s">
        <v>13</v>
      </c>
      <c r="E525" s="52">
        <v>9340</v>
      </c>
      <c r="F525" s="61"/>
      <c r="G525" s="54">
        <f t="shared" si="7"/>
        <v>132376348.75999998</v>
      </c>
      <c r="H525" s="55"/>
      <c r="I525" s="57"/>
      <c r="J525" s="56"/>
      <c r="K525" s="56"/>
      <c r="L525" s="56"/>
      <c r="M525" s="56"/>
      <c r="N525" s="56"/>
      <c r="O525" s="56"/>
    </row>
    <row r="526" spans="2:15" ht="51" customHeight="1">
      <c r="B526" s="49">
        <v>46013</v>
      </c>
      <c r="C526" s="50">
        <v>452400544338</v>
      </c>
      <c r="D526" s="51" t="s">
        <v>13</v>
      </c>
      <c r="E526" s="52">
        <v>1450</v>
      </c>
      <c r="F526" s="52"/>
      <c r="G526" s="54">
        <f t="shared" ref="G526:G589" si="8">+G525+E526-F526</f>
        <v>132377798.75999998</v>
      </c>
      <c r="H526" s="55"/>
      <c r="I526" s="57"/>
      <c r="J526" s="56"/>
      <c r="K526" s="56"/>
      <c r="L526" s="56"/>
      <c r="M526" s="56"/>
      <c r="N526" s="56"/>
      <c r="O526" s="56"/>
    </row>
    <row r="527" spans="2:15" ht="51" customHeight="1">
      <c r="B527" s="49">
        <v>46013</v>
      </c>
      <c r="C527" s="50">
        <v>5280020434</v>
      </c>
      <c r="D527" s="51" t="s">
        <v>13</v>
      </c>
      <c r="E527" s="52">
        <v>6050</v>
      </c>
      <c r="F527" s="52"/>
      <c r="G527" s="54">
        <f t="shared" si="8"/>
        <v>132383848.75999998</v>
      </c>
      <c r="H527" s="55"/>
      <c r="I527" s="57"/>
      <c r="J527" s="56"/>
      <c r="K527" s="56"/>
      <c r="L527" s="56"/>
      <c r="M527" s="56"/>
      <c r="N527" s="56"/>
      <c r="O527" s="56"/>
    </row>
    <row r="528" spans="2:15" ht="51" customHeight="1">
      <c r="B528" s="49">
        <v>46013</v>
      </c>
      <c r="C528" s="50">
        <v>5280020437</v>
      </c>
      <c r="D528" s="51" t="s">
        <v>13</v>
      </c>
      <c r="E528" s="52">
        <v>7825</v>
      </c>
      <c r="F528" s="52"/>
      <c r="G528" s="54">
        <f t="shared" si="8"/>
        <v>132391673.75999998</v>
      </c>
      <c r="H528" s="55"/>
      <c r="I528" s="57"/>
      <c r="J528" s="56"/>
      <c r="K528" s="56"/>
      <c r="L528" s="56"/>
      <c r="M528" s="56"/>
      <c r="N528" s="56"/>
      <c r="O528" s="56"/>
    </row>
    <row r="529" spans="2:15" ht="51" customHeight="1">
      <c r="B529" s="49">
        <v>46013</v>
      </c>
      <c r="C529" s="50">
        <v>5280020440</v>
      </c>
      <c r="D529" s="51" t="s">
        <v>13</v>
      </c>
      <c r="E529" s="52">
        <v>90100</v>
      </c>
      <c r="F529" s="52"/>
      <c r="G529" s="54">
        <f t="shared" si="8"/>
        <v>132481773.75999998</v>
      </c>
      <c r="H529" s="55"/>
      <c r="I529" s="57"/>
      <c r="J529" s="56"/>
      <c r="K529" s="56"/>
      <c r="L529" s="56"/>
      <c r="M529" s="56"/>
      <c r="N529" s="56"/>
      <c r="O529" s="56"/>
    </row>
    <row r="530" spans="2:15" ht="51" customHeight="1">
      <c r="B530" s="49">
        <v>46013</v>
      </c>
      <c r="C530" s="50">
        <v>2300120933</v>
      </c>
      <c r="D530" s="51" t="s">
        <v>13</v>
      </c>
      <c r="E530" s="52">
        <v>8000</v>
      </c>
      <c r="F530" s="52"/>
      <c r="G530" s="54">
        <f t="shared" si="8"/>
        <v>132489773.75999998</v>
      </c>
      <c r="H530" s="55"/>
      <c r="I530" s="57"/>
      <c r="J530" s="56"/>
      <c r="K530" s="56"/>
      <c r="L530" s="56"/>
      <c r="M530" s="56"/>
      <c r="N530" s="56"/>
      <c r="O530" s="56"/>
    </row>
    <row r="531" spans="2:15" ht="51" customHeight="1">
      <c r="B531" s="49">
        <v>46013</v>
      </c>
      <c r="C531" s="50">
        <v>2300120936</v>
      </c>
      <c r="D531" s="51" t="s">
        <v>13</v>
      </c>
      <c r="E531" s="52">
        <v>8000</v>
      </c>
      <c r="F531" s="52"/>
      <c r="G531" s="54">
        <f t="shared" si="8"/>
        <v>132497773.75999998</v>
      </c>
      <c r="H531" s="55"/>
      <c r="I531" s="57"/>
      <c r="J531" s="56"/>
      <c r="K531" s="56"/>
      <c r="L531" s="56"/>
      <c r="M531" s="56"/>
      <c r="N531" s="56"/>
      <c r="O531" s="56"/>
    </row>
    <row r="532" spans="2:15" ht="51" customHeight="1">
      <c r="B532" s="49">
        <v>46013</v>
      </c>
      <c r="C532" s="50">
        <v>2490080694</v>
      </c>
      <c r="D532" s="51" t="s">
        <v>13</v>
      </c>
      <c r="E532" s="52">
        <v>65900</v>
      </c>
      <c r="F532" s="52"/>
      <c r="G532" s="54">
        <f t="shared" si="8"/>
        <v>132563673.75999998</v>
      </c>
      <c r="H532" s="55"/>
      <c r="I532" s="57"/>
      <c r="J532" s="56"/>
      <c r="K532" s="56"/>
      <c r="L532" s="56"/>
      <c r="M532" s="56"/>
      <c r="N532" s="56"/>
      <c r="O532" s="56"/>
    </row>
    <row r="533" spans="2:15" ht="51" customHeight="1">
      <c r="B533" s="49">
        <v>46013</v>
      </c>
      <c r="C533" s="50">
        <v>414176470</v>
      </c>
      <c r="D533" s="51" t="s">
        <v>13</v>
      </c>
      <c r="E533" s="52">
        <v>21700</v>
      </c>
      <c r="F533" s="52"/>
      <c r="G533" s="54">
        <f t="shared" si="8"/>
        <v>132585373.75999998</v>
      </c>
      <c r="H533" s="55"/>
      <c r="I533" s="57"/>
      <c r="J533" s="56"/>
      <c r="K533" s="56"/>
      <c r="L533" s="56"/>
      <c r="M533" s="56"/>
      <c r="N533" s="56"/>
      <c r="O533" s="56"/>
    </row>
    <row r="534" spans="2:15" ht="51" customHeight="1">
      <c r="B534" s="49">
        <v>46013</v>
      </c>
      <c r="C534" s="50">
        <v>414186607</v>
      </c>
      <c r="D534" s="51" t="s">
        <v>13</v>
      </c>
      <c r="E534" s="52">
        <v>8000</v>
      </c>
      <c r="F534" s="67"/>
      <c r="G534" s="54">
        <f t="shared" si="8"/>
        <v>132593373.75999998</v>
      </c>
      <c r="H534" s="55"/>
      <c r="I534" s="57"/>
      <c r="J534" s="56"/>
      <c r="K534" s="56"/>
      <c r="L534" s="56"/>
      <c r="M534" s="56"/>
      <c r="N534" s="56"/>
      <c r="O534" s="56"/>
    </row>
    <row r="535" spans="2:15" ht="51" customHeight="1">
      <c r="B535" s="49">
        <v>46013</v>
      </c>
      <c r="C535" s="50">
        <v>300140889</v>
      </c>
      <c r="D535" s="51" t="s">
        <v>13</v>
      </c>
      <c r="E535" s="52">
        <v>8100</v>
      </c>
      <c r="F535" s="61"/>
      <c r="G535" s="54">
        <f t="shared" si="8"/>
        <v>132601473.75999998</v>
      </c>
      <c r="H535" s="55"/>
      <c r="I535" s="57"/>
      <c r="J535" s="56"/>
      <c r="K535" s="56"/>
      <c r="L535" s="56"/>
      <c r="M535" s="56"/>
      <c r="N535" s="56"/>
      <c r="O535" s="56"/>
    </row>
    <row r="536" spans="2:15" ht="51" customHeight="1">
      <c r="B536" s="49">
        <v>46013</v>
      </c>
      <c r="C536" s="50">
        <v>240896581</v>
      </c>
      <c r="D536" s="51" t="s">
        <v>13</v>
      </c>
      <c r="E536" s="52">
        <v>5000</v>
      </c>
      <c r="F536" s="61"/>
      <c r="G536" s="54">
        <f t="shared" si="8"/>
        <v>132606473.75999998</v>
      </c>
      <c r="H536" s="55"/>
      <c r="I536" s="57"/>
      <c r="J536" s="56"/>
      <c r="K536" s="56"/>
      <c r="L536" s="56"/>
      <c r="M536" s="56"/>
      <c r="N536" s="56"/>
      <c r="O536" s="56"/>
    </row>
    <row r="537" spans="2:15" ht="51" customHeight="1">
      <c r="B537" s="49">
        <v>46013</v>
      </c>
      <c r="C537" s="50">
        <v>240897330</v>
      </c>
      <c r="D537" s="51" t="s">
        <v>13</v>
      </c>
      <c r="E537" s="52">
        <v>8000</v>
      </c>
      <c r="F537" s="61"/>
      <c r="G537" s="54">
        <f t="shared" si="8"/>
        <v>132614473.75999998</v>
      </c>
      <c r="H537" s="55"/>
      <c r="I537" s="57"/>
      <c r="J537" s="56"/>
      <c r="K537" s="56"/>
      <c r="L537" s="56"/>
      <c r="M537" s="56"/>
      <c r="N537" s="56"/>
      <c r="O537" s="56"/>
    </row>
    <row r="538" spans="2:15" ht="85.5" customHeight="1">
      <c r="B538" s="49">
        <v>46013</v>
      </c>
      <c r="C538" s="50">
        <v>989645</v>
      </c>
      <c r="D538" s="51" t="s">
        <v>18</v>
      </c>
      <c r="E538" s="52">
        <v>825</v>
      </c>
      <c r="F538" s="52"/>
      <c r="G538" s="54">
        <f t="shared" si="8"/>
        <v>132615298.75999998</v>
      </c>
      <c r="H538" s="55"/>
      <c r="I538" s="57"/>
      <c r="J538" s="56"/>
      <c r="K538" s="56"/>
      <c r="L538" s="56"/>
      <c r="M538" s="56"/>
      <c r="N538" s="56"/>
      <c r="O538" s="56"/>
    </row>
    <row r="539" spans="2:15" ht="85.5" customHeight="1">
      <c r="B539" s="49">
        <v>46014</v>
      </c>
      <c r="C539" s="50" t="s">
        <v>201</v>
      </c>
      <c r="D539" s="65" t="s">
        <v>202</v>
      </c>
      <c r="E539" s="66"/>
      <c r="F539" s="61">
        <v>29999.94</v>
      </c>
      <c r="G539" s="54">
        <f t="shared" si="8"/>
        <v>132585298.81999998</v>
      </c>
      <c r="H539" s="55"/>
      <c r="I539" s="57"/>
      <c r="J539" s="56"/>
      <c r="K539" s="56"/>
      <c r="L539" s="56"/>
      <c r="M539" s="56"/>
      <c r="N539" s="56"/>
      <c r="O539" s="56"/>
    </row>
    <row r="540" spans="2:15" ht="85.5" customHeight="1">
      <c r="B540" s="49">
        <v>46014</v>
      </c>
      <c r="C540" s="50" t="s">
        <v>203</v>
      </c>
      <c r="D540" s="65" t="s">
        <v>204</v>
      </c>
      <c r="E540" s="66"/>
      <c r="F540" s="61">
        <v>239540</v>
      </c>
      <c r="G540" s="54">
        <f t="shared" si="8"/>
        <v>132345758.81999998</v>
      </c>
      <c r="H540" s="55"/>
      <c r="I540" s="57"/>
      <c r="J540" s="56"/>
      <c r="K540" s="56"/>
      <c r="L540" s="56"/>
      <c r="M540" s="56"/>
      <c r="N540" s="56"/>
      <c r="O540" s="56"/>
    </row>
    <row r="541" spans="2:15" ht="85.5" customHeight="1">
      <c r="B541" s="49">
        <v>46014</v>
      </c>
      <c r="C541" s="50" t="s">
        <v>205</v>
      </c>
      <c r="D541" s="65" t="s">
        <v>206</v>
      </c>
      <c r="E541" s="66"/>
      <c r="F541" s="61">
        <v>444000</v>
      </c>
      <c r="G541" s="54">
        <f t="shared" si="8"/>
        <v>131901758.81999998</v>
      </c>
      <c r="H541" s="55"/>
      <c r="I541" s="57"/>
      <c r="J541" s="56"/>
      <c r="K541" s="56"/>
      <c r="L541" s="56"/>
      <c r="M541" s="56"/>
      <c r="N541" s="56"/>
      <c r="O541" s="56"/>
    </row>
    <row r="542" spans="2:15" ht="85.5" customHeight="1">
      <c r="B542" s="49">
        <v>46014</v>
      </c>
      <c r="C542" s="50" t="s">
        <v>207</v>
      </c>
      <c r="D542" s="65" t="s">
        <v>208</v>
      </c>
      <c r="E542" s="66"/>
      <c r="F542" s="61">
        <v>3502.8</v>
      </c>
      <c r="G542" s="54">
        <f t="shared" si="8"/>
        <v>131898256.01999998</v>
      </c>
      <c r="H542" s="55"/>
      <c r="I542" s="57"/>
      <c r="J542" s="56"/>
      <c r="K542" s="56"/>
      <c r="L542" s="56"/>
      <c r="M542" s="56"/>
      <c r="N542" s="56"/>
      <c r="O542" s="56"/>
    </row>
    <row r="543" spans="2:15" ht="85.5" customHeight="1">
      <c r="B543" s="49">
        <v>46014</v>
      </c>
      <c r="C543" s="50" t="s">
        <v>209</v>
      </c>
      <c r="D543" s="65" t="s">
        <v>210</v>
      </c>
      <c r="E543" s="66"/>
      <c r="F543" s="61">
        <v>105918</v>
      </c>
      <c r="G543" s="54">
        <f t="shared" si="8"/>
        <v>131792338.01999998</v>
      </c>
      <c r="H543" s="55"/>
      <c r="I543" s="57"/>
      <c r="J543" s="56"/>
      <c r="K543" s="56"/>
      <c r="L543" s="56"/>
      <c r="M543" s="56"/>
      <c r="N543" s="56"/>
      <c r="O543" s="56"/>
    </row>
    <row r="544" spans="2:15" ht="85.5" customHeight="1">
      <c r="B544" s="49">
        <v>46014</v>
      </c>
      <c r="C544" s="50" t="s">
        <v>211</v>
      </c>
      <c r="D544" s="65" t="s">
        <v>212</v>
      </c>
      <c r="E544" s="66"/>
      <c r="F544" s="61">
        <v>12403.75</v>
      </c>
      <c r="G544" s="54">
        <f t="shared" si="8"/>
        <v>131779934.26999998</v>
      </c>
      <c r="H544" s="55"/>
      <c r="I544" s="57"/>
      <c r="J544" s="56"/>
      <c r="K544" s="56"/>
      <c r="L544" s="56"/>
      <c r="M544" s="56"/>
      <c r="N544" s="56"/>
      <c r="O544" s="56"/>
    </row>
    <row r="545" spans="2:15" ht="85.5" customHeight="1">
      <c r="B545" s="49">
        <v>46014</v>
      </c>
      <c r="C545" s="50" t="s">
        <v>213</v>
      </c>
      <c r="D545" s="65" t="s">
        <v>214</v>
      </c>
      <c r="E545" s="66"/>
      <c r="F545" s="61">
        <v>51736.52</v>
      </c>
      <c r="G545" s="54">
        <f t="shared" si="8"/>
        <v>131728197.74999999</v>
      </c>
      <c r="H545" s="55"/>
      <c r="I545" s="57"/>
      <c r="J545" s="56"/>
      <c r="K545" s="56"/>
      <c r="L545" s="56"/>
      <c r="M545" s="56"/>
      <c r="N545" s="56"/>
      <c r="O545" s="56"/>
    </row>
    <row r="546" spans="2:15" ht="85.5" customHeight="1">
      <c r="B546" s="49">
        <v>46014</v>
      </c>
      <c r="C546" s="50" t="s">
        <v>215</v>
      </c>
      <c r="D546" s="65" t="s">
        <v>216</v>
      </c>
      <c r="E546" s="66"/>
      <c r="F546" s="61">
        <v>9515</v>
      </c>
      <c r="G546" s="54">
        <f t="shared" si="8"/>
        <v>131718682.74999999</v>
      </c>
      <c r="H546" s="55"/>
      <c r="I546" s="57"/>
      <c r="J546" s="56"/>
      <c r="K546" s="56"/>
      <c r="L546" s="56"/>
      <c r="M546" s="56"/>
      <c r="N546" s="56"/>
      <c r="O546" s="56"/>
    </row>
    <row r="547" spans="2:15" ht="85.5" customHeight="1">
      <c r="B547" s="49">
        <v>46014</v>
      </c>
      <c r="C547" s="50" t="s">
        <v>217</v>
      </c>
      <c r="D547" s="65" t="s">
        <v>218</v>
      </c>
      <c r="E547" s="66"/>
      <c r="F547" s="61">
        <v>34160</v>
      </c>
      <c r="G547" s="54">
        <f t="shared" si="8"/>
        <v>131684522.74999999</v>
      </c>
      <c r="H547" s="55"/>
      <c r="I547" s="57"/>
      <c r="J547" s="56"/>
      <c r="K547" s="56"/>
      <c r="L547" s="56"/>
      <c r="M547" s="56"/>
      <c r="N547" s="56"/>
      <c r="O547" s="56"/>
    </row>
    <row r="548" spans="2:15" ht="85.5" customHeight="1">
      <c r="B548" s="49">
        <v>46014</v>
      </c>
      <c r="C548" s="50" t="s">
        <v>219</v>
      </c>
      <c r="D548" s="65" t="s">
        <v>220</v>
      </c>
      <c r="E548" s="66"/>
      <c r="F548" s="61">
        <v>39133.25</v>
      </c>
      <c r="G548" s="54">
        <f t="shared" si="8"/>
        <v>131645389.49999999</v>
      </c>
      <c r="H548" s="55"/>
      <c r="I548" s="57"/>
      <c r="J548" s="56"/>
      <c r="K548" s="56"/>
      <c r="L548" s="56"/>
      <c r="M548" s="56"/>
      <c r="N548" s="56"/>
      <c r="O548" s="56"/>
    </row>
    <row r="549" spans="2:15" ht="85.5" customHeight="1">
      <c r="B549" s="49">
        <v>46014</v>
      </c>
      <c r="C549" s="50" t="s">
        <v>221</v>
      </c>
      <c r="D549" s="65" t="s">
        <v>222</v>
      </c>
      <c r="E549" s="66"/>
      <c r="F549" s="61">
        <v>6720000</v>
      </c>
      <c r="G549" s="54">
        <f t="shared" si="8"/>
        <v>124925389.49999999</v>
      </c>
      <c r="H549" s="55"/>
      <c r="I549" s="57"/>
      <c r="J549" s="56"/>
      <c r="K549" s="56"/>
      <c r="L549" s="56"/>
      <c r="M549" s="56"/>
      <c r="N549" s="56"/>
      <c r="O549" s="56"/>
    </row>
    <row r="550" spans="2:15" ht="85.5" customHeight="1">
      <c r="B550" s="49">
        <v>46014</v>
      </c>
      <c r="C550" s="50" t="s">
        <v>223</v>
      </c>
      <c r="D550" s="65" t="s">
        <v>224</v>
      </c>
      <c r="E550" s="66"/>
      <c r="F550" s="61">
        <v>10470962.33</v>
      </c>
      <c r="G550" s="54">
        <f t="shared" si="8"/>
        <v>114454427.16999999</v>
      </c>
      <c r="H550" s="55"/>
      <c r="I550" s="57"/>
      <c r="J550" s="56"/>
      <c r="K550" s="56"/>
      <c r="L550" s="56"/>
      <c r="M550" s="56"/>
      <c r="N550" s="56"/>
      <c r="O550" s="56"/>
    </row>
    <row r="551" spans="2:15" ht="85.5" customHeight="1">
      <c r="B551" s="49">
        <v>46014</v>
      </c>
      <c r="C551" s="50" t="s">
        <v>225</v>
      </c>
      <c r="D551" s="73" t="s">
        <v>226</v>
      </c>
      <c r="E551" s="74"/>
      <c r="F551" s="61">
        <v>872000</v>
      </c>
      <c r="G551" s="54">
        <f t="shared" si="8"/>
        <v>113582427.16999999</v>
      </c>
      <c r="H551" s="55"/>
      <c r="I551" s="57"/>
      <c r="J551" s="56"/>
      <c r="K551" s="56"/>
      <c r="L551" s="56"/>
      <c r="M551" s="56"/>
      <c r="N551" s="56"/>
      <c r="O551" s="56"/>
    </row>
    <row r="552" spans="2:15" ht="85.5" customHeight="1">
      <c r="B552" s="49">
        <v>46014</v>
      </c>
      <c r="C552" s="50">
        <v>1547900080366</v>
      </c>
      <c r="D552" s="51" t="s">
        <v>227</v>
      </c>
      <c r="E552" s="52">
        <v>5500</v>
      </c>
      <c r="F552" s="52"/>
      <c r="G552" s="54">
        <f t="shared" si="8"/>
        <v>113587927.16999999</v>
      </c>
      <c r="H552" s="55"/>
      <c r="I552" s="57"/>
      <c r="J552" s="56"/>
      <c r="K552" s="56"/>
      <c r="L552" s="56"/>
      <c r="M552" s="56"/>
      <c r="N552" s="56"/>
      <c r="O552" s="56"/>
    </row>
    <row r="553" spans="2:15" ht="51" customHeight="1">
      <c r="B553" s="49">
        <v>46014</v>
      </c>
      <c r="C553" s="50">
        <v>452400470182</v>
      </c>
      <c r="D553" s="51" t="s">
        <v>13</v>
      </c>
      <c r="E553" s="52">
        <v>359385</v>
      </c>
      <c r="F553" s="62"/>
      <c r="G553" s="54">
        <f t="shared" si="8"/>
        <v>113947312.16999999</v>
      </c>
      <c r="H553" s="55"/>
      <c r="I553" s="57"/>
      <c r="J553" s="56"/>
      <c r="K553" s="56"/>
      <c r="L553" s="56"/>
      <c r="M553" s="56"/>
      <c r="N553" s="56"/>
      <c r="O553" s="56"/>
    </row>
    <row r="554" spans="2:15" ht="51" customHeight="1">
      <c r="B554" s="49">
        <v>46014</v>
      </c>
      <c r="C554" s="50">
        <v>452400545379</v>
      </c>
      <c r="D554" s="51" t="s">
        <v>13</v>
      </c>
      <c r="E554" s="52">
        <v>8000</v>
      </c>
      <c r="F554" s="61"/>
      <c r="G554" s="54">
        <f t="shared" si="8"/>
        <v>113955312.16999999</v>
      </c>
      <c r="H554" s="55"/>
      <c r="I554" s="57"/>
      <c r="J554" s="56"/>
      <c r="K554" s="56"/>
      <c r="L554" s="56"/>
      <c r="M554" s="56"/>
      <c r="N554" s="56"/>
      <c r="O554" s="56"/>
    </row>
    <row r="555" spans="2:15" ht="51" customHeight="1">
      <c r="B555" s="49">
        <v>46014</v>
      </c>
      <c r="C555" s="50">
        <v>452400546935</v>
      </c>
      <c r="D555" s="51" t="s">
        <v>13</v>
      </c>
      <c r="E555" s="52">
        <v>15000</v>
      </c>
      <c r="F555" s="75"/>
      <c r="G555" s="54">
        <f t="shared" si="8"/>
        <v>113970312.16999999</v>
      </c>
      <c r="H555" s="55"/>
      <c r="I555" s="57"/>
      <c r="J555" s="56"/>
      <c r="K555" s="56"/>
      <c r="L555" s="56"/>
      <c r="M555" s="56"/>
      <c r="N555" s="56"/>
      <c r="O555" s="56"/>
    </row>
    <row r="556" spans="2:15" ht="51" customHeight="1">
      <c r="B556" s="49">
        <v>46014</v>
      </c>
      <c r="C556" s="50">
        <v>452400549140</v>
      </c>
      <c r="D556" s="51" t="s">
        <v>13</v>
      </c>
      <c r="E556" s="52">
        <v>199460</v>
      </c>
      <c r="F556" s="61"/>
      <c r="G556" s="54">
        <f t="shared" si="8"/>
        <v>114169772.16999999</v>
      </c>
      <c r="H556" s="55"/>
      <c r="I556" s="57"/>
      <c r="J556" s="56"/>
      <c r="K556" s="56"/>
      <c r="L556" s="56"/>
      <c r="M556" s="56"/>
      <c r="N556" s="56"/>
      <c r="O556" s="56"/>
    </row>
    <row r="557" spans="2:15" ht="51" customHeight="1">
      <c r="B557" s="49">
        <v>46014</v>
      </c>
      <c r="C557" s="50">
        <v>240902046</v>
      </c>
      <c r="D557" s="51" t="s">
        <v>13</v>
      </c>
      <c r="E557" s="52">
        <v>8000</v>
      </c>
      <c r="F557" s="61"/>
      <c r="G557" s="54">
        <f t="shared" si="8"/>
        <v>114177772.16999999</v>
      </c>
      <c r="H557" s="55"/>
      <c r="I557" s="57"/>
      <c r="J557" s="56"/>
      <c r="K557" s="56"/>
      <c r="L557" s="56"/>
      <c r="M557" s="56"/>
      <c r="N557" s="56"/>
      <c r="O557" s="56"/>
    </row>
    <row r="558" spans="2:15" ht="51" customHeight="1">
      <c r="B558" s="49">
        <v>46014</v>
      </c>
      <c r="C558" s="50">
        <v>240902196</v>
      </c>
      <c r="D558" s="51" t="s">
        <v>13</v>
      </c>
      <c r="E558" s="52">
        <v>8000</v>
      </c>
      <c r="F558" s="75"/>
      <c r="G558" s="54">
        <f t="shared" si="8"/>
        <v>114185772.16999999</v>
      </c>
      <c r="H558" s="55"/>
      <c r="I558" s="57"/>
      <c r="J558" s="56"/>
      <c r="K558" s="56"/>
      <c r="L558" s="56"/>
      <c r="M558" s="56"/>
      <c r="N558" s="56"/>
      <c r="O558" s="56"/>
    </row>
    <row r="559" spans="2:15" ht="51" customHeight="1">
      <c r="B559" s="49">
        <v>46014</v>
      </c>
      <c r="C559" s="50">
        <v>5280020140</v>
      </c>
      <c r="D559" s="51" t="s">
        <v>13</v>
      </c>
      <c r="E559" s="52">
        <v>10950</v>
      </c>
      <c r="F559" s="61"/>
      <c r="G559" s="54">
        <f t="shared" si="8"/>
        <v>114196722.16999999</v>
      </c>
      <c r="H559" s="55"/>
      <c r="I559" s="57"/>
      <c r="J559" s="56"/>
      <c r="K559" s="56"/>
      <c r="L559" s="56"/>
      <c r="M559" s="56"/>
      <c r="N559" s="56"/>
      <c r="O559" s="56"/>
    </row>
    <row r="560" spans="2:15" ht="51" customHeight="1">
      <c r="B560" s="49">
        <v>46014</v>
      </c>
      <c r="C560" s="50">
        <v>452400430005</v>
      </c>
      <c r="D560" s="51" t="s">
        <v>13</v>
      </c>
      <c r="E560" s="52">
        <v>180</v>
      </c>
      <c r="F560" s="61"/>
      <c r="G560" s="54">
        <f t="shared" si="8"/>
        <v>114196902.16999999</v>
      </c>
      <c r="H560" s="55"/>
      <c r="I560" s="57"/>
      <c r="J560" s="56"/>
      <c r="K560" s="56"/>
      <c r="L560" s="56"/>
      <c r="M560" s="56"/>
      <c r="N560" s="56"/>
      <c r="O560" s="56"/>
    </row>
    <row r="561" spans="2:15" ht="51" customHeight="1">
      <c r="B561" s="49">
        <v>46014</v>
      </c>
      <c r="C561" s="50">
        <v>452400546975</v>
      </c>
      <c r="D561" s="51" t="s">
        <v>13</v>
      </c>
      <c r="E561" s="52">
        <v>252860</v>
      </c>
      <c r="F561" s="61"/>
      <c r="G561" s="54">
        <f t="shared" si="8"/>
        <v>114449762.16999999</v>
      </c>
      <c r="H561" s="55"/>
      <c r="I561" s="57"/>
      <c r="J561" s="56"/>
      <c r="K561" s="56"/>
      <c r="L561" s="56"/>
      <c r="M561" s="56"/>
      <c r="N561" s="56"/>
      <c r="O561" s="56"/>
    </row>
    <row r="562" spans="2:15" ht="51" customHeight="1">
      <c r="B562" s="49">
        <v>46014</v>
      </c>
      <c r="C562" s="50">
        <v>2540010447</v>
      </c>
      <c r="D562" s="51" t="s">
        <v>13</v>
      </c>
      <c r="E562" s="52">
        <v>8100</v>
      </c>
      <c r="F562" s="61"/>
      <c r="G562" s="54">
        <f t="shared" si="8"/>
        <v>114457862.16999999</v>
      </c>
      <c r="H562" s="55"/>
      <c r="I562" s="57"/>
      <c r="J562" s="56"/>
      <c r="K562" s="56"/>
      <c r="L562" s="56"/>
      <c r="M562" s="56"/>
      <c r="N562" s="56"/>
      <c r="O562" s="56"/>
    </row>
    <row r="563" spans="2:15" ht="51" customHeight="1">
      <c r="B563" s="49">
        <v>46014</v>
      </c>
      <c r="C563" s="50">
        <v>2490080358</v>
      </c>
      <c r="D563" s="51" t="s">
        <v>13</v>
      </c>
      <c r="E563" s="52">
        <v>66000</v>
      </c>
      <c r="F563" s="61"/>
      <c r="G563" s="54">
        <f t="shared" si="8"/>
        <v>114523862.16999999</v>
      </c>
      <c r="H563" s="55"/>
      <c r="I563" s="57"/>
      <c r="J563" s="56"/>
      <c r="K563" s="56"/>
      <c r="L563" s="56"/>
      <c r="M563" s="56"/>
      <c r="N563" s="56"/>
      <c r="O563" s="56"/>
    </row>
    <row r="564" spans="2:15" ht="51" customHeight="1">
      <c r="B564" s="49">
        <v>46014</v>
      </c>
      <c r="C564" s="50">
        <v>414283662</v>
      </c>
      <c r="D564" s="51" t="s">
        <v>13</v>
      </c>
      <c r="E564" s="52">
        <v>126000</v>
      </c>
      <c r="F564" s="52"/>
      <c r="G564" s="54">
        <f t="shared" si="8"/>
        <v>114649862.16999999</v>
      </c>
      <c r="H564" s="55"/>
      <c r="I564" s="57"/>
      <c r="J564" s="56"/>
      <c r="K564" s="56"/>
      <c r="L564" s="56"/>
      <c r="M564" s="56"/>
      <c r="N564" s="56"/>
      <c r="O564" s="56"/>
    </row>
    <row r="565" spans="2:15" ht="51" customHeight="1">
      <c r="B565" s="49">
        <v>46014</v>
      </c>
      <c r="C565" s="50">
        <v>2490080361</v>
      </c>
      <c r="D565" s="51" t="s">
        <v>13</v>
      </c>
      <c r="E565" s="52">
        <v>39750</v>
      </c>
      <c r="F565" s="52"/>
      <c r="G565" s="54">
        <f t="shared" si="8"/>
        <v>114689612.16999999</v>
      </c>
      <c r="H565" s="55"/>
      <c r="I565" s="57"/>
      <c r="J565" s="56"/>
      <c r="K565" s="56"/>
      <c r="L565" s="56"/>
      <c r="M565" s="56"/>
      <c r="N565" s="56"/>
      <c r="O565" s="56"/>
    </row>
    <row r="566" spans="2:15" ht="51" customHeight="1">
      <c r="B566" s="49">
        <v>46014</v>
      </c>
      <c r="C566" s="50">
        <v>5420010496</v>
      </c>
      <c r="D566" s="51" t="s">
        <v>13</v>
      </c>
      <c r="E566" s="52">
        <v>8000</v>
      </c>
      <c r="F566" s="52"/>
      <c r="G566" s="54">
        <f t="shared" si="8"/>
        <v>114697612.16999999</v>
      </c>
      <c r="H566" s="55"/>
      <c r="I566" s="57"/>
      <c r="J566" s="56"/>
      <c r="K566" s="56"/>
      <c r="L566" s="56"/>
      <c r="M566" s="56"/>
      <c r="N566" s="56"/>
      <c r="O566" s="56"/>
    </row>
    <row r="567" spans="2:15" ht="51" customHeight="1">
      <c r="B567" s="49">
        <v>46014</v>
      </c>
      <c r="C567" s="50">
        <v>924090983</v>
      </c>
      <c r="D567" s="51" t="s">
        <v>13</v>
      </c>
      <c r="E567" s="52">
        <v>2325</v>
      </c>
      <c r="F567" s="52"/>
      <c r="G567" s="54">
        <f t="shared" si="8"/>
        <v>114699937.16999999</v>
      </c>
      <c r="H567" s="55"/>
      <c r="I567" s="57"/>
      <c r="J567" s="56"/>
      <c r="K567" s="56"/>
      <c r="L567" s="56"/>
      <c r="M567" s="56"/>
      <c r="N567" s="56"/>
      <c r="O567" s="56"/>
    </row>
    <row r="568" spans="2:15" ht="51" customHeight="1">
      <c r="B568" s="49">
        <v>46014</v>
      </c>
      <c r="C568" s="50">
        <v>452400362916</v>
      </c>
      <c r="D568" s="51" t="s">
        <v>13</v>
      </c>
      <c r="E568" s="52">
        <v>8000</v>
      </c>
      <c r="F568" s="52"/>
      <c r="G568" s="54">
        <f t="shared" si="8"/>
        <v>114707937.16999999</v>
      </c>
      <c r="H568" s="55"/>
      <c r="I568" s="57"/>
      <c r="J568" s="56"/>
      <c r="K568" s="56"/>
      <c r="L568" s="56"/>
      <c r="M568" s="56"/>
      <c r="N568" s="56"/>
      <c r="O568" s="56"/>
    </row>
    <row r="569" spans="2:15" ht="51" customHeight="1">
      <c r="B569" s="49">
        <v>46014</v>
      </c>
      <c r="C569" s="50">
        <v>240910221</v>
      </c>
      <c r="D569" s="51" t="s">
        <v>13</v>
      </c>
      <c r="E569" s="52">
        <v>7700</v>
      </c>
      <c r="F569" s="52"/>
      <c r="G569" s="54">
        <f t="shared" si="8"/>
        <v>114715637.16999999</v>
      </c>
      <c r="H569" s="55"/>
      <c r="I569" s="57"/>
      <c r="J569" s="56"/>
      <c r="K569" s="56"/>
      <c r="L569" s="56"/>
      <c r="M569" s="56"/>
      <c r="N569" s="56"/>
      <c r="O569" s="56"/>
    </row>
    <row r="570" spans="2:15" ht="51" customHeight="1">
      <c r="B570" s="49">
        <v>46014</v>
      </c>
      <c r="C570" s="50">
        <v>414307645</v>
      </c>
      <c r="D570" s="51" t="s">
        <v>13</v>
      </c>
      <c r="E570" s="52">
        <v>129200</v>
      </c>
      <c r="F570" s="52"/>
      <c r="G570" s="54">
        <f t="shared" si="8"/>
        <v>114844837.16999999</v>
      </c>
      <c r="H570" s="55"/>
      <c r="I570" s="57"/>
      <c r="J570" s="56"/>
      <c r="K570" s="56"/>
      <c r="L570" s="56"/>
      <c r="M570" s="56"/>
      <c r="N570" s="56"/>
      <c r="O570" s="56"/>
    </row>
    <row r="571" spans="2:15" ht="51" customHeight="1">
      <c r="B571" s="49">
        <v>46014</v>
      </c>
      <c r="C571" s="50">
        <v>240912044</v>
      </c>
      <c r="D571" s="51" t="s">
        <v>13</v>
      </c>
      <c r="E571" s="52">
        <v>8000</v>
      </c>
      <c r="F571" s="52"/>
      <c r="G571" s="54">
        <f t="shared" si="8"/>
        <v>114852837.16999999</v>
      </c>
      <c r="H571" s="55"/>
      <c r="I571" s="57"/>
      <c r="J571" s="56"/>
      <c r="K571" s="56"/>
      <c r="L571" s="56"/>
      <c r="M571" s="56"/>
      <c r="N571" s="56"/>
      <c r="O571" s="56"/>
    </row>
    <row r="572" spans="2:15" ht="51" customHeight="1">
      <c r="B572" s="49">
        <v>46015</v>
      </c>
      <c r="C572" s="50">
        <v>452400470182</v>
      </c>
      <c r="D572" s="51" t="s">
        <v>13</v>
      </c>
      <c r="E572" s="52">
        <v>170720</v>
      </c>
      <c r="F572" s="52"/>
      <c r="G572" s="54">
        <f t="shared" si="8"/>
        <v>115023557.16999999</v>
      </c>
      <c r="H572" s="55"/>
      <c r="I572" s="57"/>
      <c r="J572" s="56"/>
      <c r="K572" s="56"/>
      <c r="L572" s="56"/>
      <c r="M572" s="56"/>
      <c r="N572" s="56"/>
      <c r="O572" s="56"/>
    </row>
    <row r="573" spans="2:15" ht="51" customHeight="1">
      <c r="B573" s="49">
        <v>46015</v>
      </c>
      <c r="C573" s="50">
        <v>420160209</v>
      </c>
      <c r="D573" s="51" t="s">
        <v>13</v>
      </c>
      <c r="E573" s="52">
        <v>8000</v>
      </c>
      <c r="F573" s="52"/>
      <c r="G573" s="54">
        <f t="shared" si="8"/>
        <v>115031557.16999999</v>
      </c>
      <c r="H573" s="55"/>
      <c r="I573" s="57"/>
      <c r="J573" s="56"/>
      <c r="K573" s="56"/>
      <c r="L573" s="56"/>
      <c r="M573" s="56"/>
      <c r="N573" s="56"/>
      <c r="O573" s="56"/>
    </row>
    <row r="574" spans="2:15" ht="51" customHeight="1">
      <c r="B574" s="49">
        <v>46015</v>
      </c>
      <c r="C574" s="50">
        <v>452400430004</v>
      </c>
      <c r="D574" s="51" t="s">
        <v>13</v>
      </c>
      <c r="E574" s="52">
        <v>240</v>
      </c>
      <c r="F574" s="52"/>
      <c r="G574" s="54">
        <f t="shared" si="8"/>
        <v>115031797.16999999</v>
      </c>
      <c r="H574" s="55"/>
      <c r="I574" s="57"/>
      <c r="J574" s="56"/>
      <c r="K574" s="56"/>
      <c r="L574" s="56"/>
      <c r="M574" s="56"/>
      <c r="N574" s="56"/>
      <c r="O574" s="56"/>
    </row>
    <row r="575" spans="2:15" ht="51" customHeight="1">
      <c r="B575" s="49">
        <v>46015</v>
      </c>
      <c r="C575" s="50">
        <v>414344418</v>
      </c>
      <c r="D575" s="51" t="s">
        <v>13</v>
      </c>
      <c r="E575" s="52">
        <v>30000</v>
      </c>
      <c r="F575" s="52"/>
      <c r="G575" s="54">
        <f t="shared" si="8"/>
        <v>115061797.16999999</v>
      </c>
      <c r="H575" s="55"/>
      <c r="I575" s="57"/>
      <c r="J575" s="56"/>
      <c r="K575" s="56"/>
      <c r="L575" s="56"/>
      <c r="M575" s="56"/>
      <c r="N575" s="56"/>
      <c r="O575" s="56"/>
    </row>
    <row r="576" spans="2:15" ht="51" customHeight="1">
      <c r="B576" s="49">
        <v>46015</v>
      </c>
      <c r="C576" s="50">
        <v>8200080459</v>
      </c>
      <c r="D576" s="51" t="s">
        <v>13</v>
      </c>
      <c r="E576" s="52">
        <v>8000</v>
      </c>
      <c r="F576" s="52"/>
      <c r="G576" s="54">
        <f t="shared" si="8"/>
        <v>115069797.16999999</v>
      </c>
      <c r="H576" s="55"/>
      <c r="I576" s="57"/>
      <c r="J576" s="56"/>
      <c r="K576" s="56"/>
      <c r="L576" s="56"/>
      <c r="M576" s="56"/>
      <c r="N576" s="56"/>
      <c r="O576" s="56"/>
    </row>
    <row r="577" spans="2:15" ht="85.5" customHeight="1">
      <c r="B577" s="49">
        <v>46017</v>
      </c>
      <c r="C577" s="50" t="s">
        <v>228</v>
      </c>
      <c r="D577" s="65" t="s">
        <v>229</v>
      </c>
      <c r="E577" s="66"/>
      <c r="F577" s="61">
        <v>72511</v>
      </c>
      <c r="G577" s="54">
        <f t="shared" si="8"/>
        <v>114997286.16999999</v>
      </c>
      <c r="H577" s="55"/>
      <c r="I577" s="57"/>
      <c r="J577" s="56"/>
      <c r="K577" s="56"/>
      <c r="L577" s="56"/>
      <c r="M577" s="56"/>
      <c r="N577" s="56"/>
      <c r="O577" s="56"/>
    </row>
    <row r="578" spans="2:15" ht="85.5" customHeight="1">
      <c r="B578" s="49">
        <v>46017</v>
      </c>
      <c r="C578" s="50" t="s">
        <v>230</v>
      </c>
      <c r="D578" s="65" t="s">
        <v>231</v>
      </c>
      <c r="E578" s="66"/>
      <c r="F578" s="61">
        <v>248000.01</v>
      </c>
      <c r="G578" s="54">
        <f t="shared" si="8"/>
        <v>114749286.15999998</v>
      </c>
      <c r="H578" s="55"/>
      <c r="I578" s="57"/>
      <c r="J578" s="56"/>
      <c r="K578" s="56"/>
      <c r="L578" s="56"/>
      <c r="M578" s="56"/>
      <c r="N578" s="56"/>
      <c r="O578" s="56"/>
    </row>
    <row r="579" spans="2:15" ht="85.5" customHeight="1">
      <c r="B579" s="49">
        <v>46017</v>
      </c>
      <c r="C579" s="50" t="s">
        <v>232</v>
      </c>
      <c r="D579" s="65" t="s">
        <v>233</v>
      </c>
      <c r="E579" s="66"/>
      <c r="F579" s="61">
        <v>510313.37</v>
      </c>
      <c r="G579" s="54">
        <f t="shared" si="8"/>
        <v>114238972.78999998</v>
      </c>
      <c r="H579" s="55"/>
      <c r="I579" s="57"/>
      <c r="J579" s="56"/>
      <c r="K579" s="56"/>
      <c r="L579" s="56"/>
      <c r="M579" s="56"/>
      <c r="N579" s="56"/>
      <c r="O579" s="56"/>
    </row>
    <row r="580" spans="2:15" ht="85.5" customHeight="1">
      <c r="B580" s="49">
        <v>46017</v>
      </c>
      <c r="C580" s="50" t="s">
        <v>234</v>
      </c>
      <c r="D580" s="65" t="s">
        <v>235</v>
      </c>
      <c r="E580" s="66"/>
      <c r="F580" s="61">
        <v>40729.760000000002</v>
      </c>
      <c r="G580" s="54">
        <f t="shared" si="8"/>
        <v>114198243.02999997</v>
      </c>
      <c r="H580" s="55"/>
      <c r="I580" s="57"/>
      <c r="J580" s="56"/>
      <c r="K580" s="56"/>
      <c r="L580" s="56"/>
      <c r="M580" s="56"/>
      <c r="N580" s="56"/>
      <c r="O580" s="56"/>
    </row>
    <row r="581" spans="2:15" ht="85.5" customHeight="1">
      <c r="B581" s="49">
        <v>46017</v>
      </c>
      <c r="C581" s="50" t="s">
        <v>236</v>
      </c>
      <c r="D581" s="65" t="s">
        <v>237</v>
      </c>
      <c r="E581" s="66"/>
      <c r="F581" s="61">
        <v>2500</v>
      </c>
      <c r="G581" s="54">
        <f t="shared" si="8"/>
        <v>114195743.02999997</v>
      </c>
      <c r="H581" s="55"/>
      <c r="I581" s="57"/>
      <c r="J581" s="56"/>
      <c r="K581" s="56"/>
      <c r="L581" s="56"/>
      <c r="M581" s="56"/>
      <c r="N581" s="56"/>
      <c r="O581" s="56"/>
    </row>
    <row r="582" spans="2:15" ht="85.5" customHeight="1">
      <c r="B582" s="49">
        <v>46017</v>
      </c>
      <c r="C582" s="50" t="s">
        <v>238</v>
      </c>
      <c r="D582" s="65" t="s">
        <v>239</v>
      </c>
      <c r="E582" s="66"/>
      <c r="F582" s="61">
        <v>33330.6</v>
      </c>
      <c r="G582" s="54">
        <f t="shared" si="8"/>
        <v>114162412.42999998</v>
      </c>
      <c r="H582" s="55"/>
      <c r="I582" s="57"/>
      <c r="J582" s="56"/>
      <c r="K582" s="56"/>
      <c r="L582" s="56"/>
      <c r="M582" s="56"/>
      <c r="N582" s="56"/>
      <c r="O582" s="56"/>
    </row>
    <row r="583" spans="2:15" ht="85.5" customHeight="1">
      <c r="B583" s="49">
        <v>46017</v>
      </c>
      <c r="C583" s="50" t="s">
        <v>240</v>
      </c>
      <c r="D583" s="65" t="s">
        <v>241</v>
      </c>
      <c r="E583" s="66"/>
      <c r="F583" s="61">
        <v>2500</v>
      </c>
      <c r="G583" s="54">
        <f t="shared" si="8"/>
        <v>114159912.42999998</v>
      </c>
      <c r="H583" s="55"/>
      <c r="I583" s="57"/>
      <c r="J583" s="56"/>
      <c r="K583" s="56"/>
      <c r="L583" s="56"/>
      <c r="M583" s="56"/>
      <c r="N583" s="56"/>
      <c r="O583" s="56"/>
    </row>
    <row r="584" spans="2:15" ht="85.5" customHeight="1">
      <c r="B584" s="49">
        <v>46017</v>
      </c>
      <c r="C584" s="50" t="s">
        <v>242</v>
      </c>
      <c r="D584" s="65" t="s">
        <v>243</v>
      </c>
      <c r="E584" s="66"/>
      <c r="F584" s="61">
        <v>10495.16</v>
      </c>
      <c r="G584" s="54">
        <f t="shared" si="8"/>
        <v>114149417.26999998</v>
      </c>
      <c r="H584" s="55"/>
      <c r="I584" s="57"/>
      <c r="J584" s="56"/>
      <c r="K584" s="56"/>
      <c r="L584" s="56"/>
      <c r="M584" s="56"/>
      <c r="N584" s="56"/>
      <c r="O584" s="56"/>
    </row>
    <row r="585" spans="2:15" ht="85.5" customHeight="1">
      <c r="B585" s="49">
        <v>46017</v>
      </c>
      <c r="C585" s="50" t="s">
        <v>244</v>
      </c>
      <c r="D585" s="65" t="s">
        <v>245</v>
      </c>
      <c r="E585" s="66"/>
      <c r="F585" s="61">
        <v>19117</v>
      </c>
      <c r="G585" s="54">
        <f t="shared" si="8"/>
        <v>114130300.26999998</v>
      </c>
      <c r="H585" s="55"/>
      <c r="I585" s="57"/>
      <c r="J585" s="56"/>
      <c r="K585" s="56"/>
      <c r="L585" s="56"/>
      <c r="M585" s="56"/>
      <c r="N585" s="56"/>
      <c r="O585" s="56"/>
    </row>
    <row r="586" spans="2:15" ht="85.5" customHeight="1">
      <c r="B586" s="49">
        <v>46017</v>
      </c>
      <c r="C586" s="50" t="s">
        <v>246</v>
      </c>
      <c r="D586" s="65" t="s">
        <v>247</v>
      </c>
      <c r="E586" s="66"/>
      <c r="F586" s="61">
        <v>2741</v>
      </c>
      <c r="G586" s="54">
        <f t="shared" si="8"/>
        <v>114127559.26999998</v>
      </c>
      <c r="H586" s="55"/>
      <c r="I586" s="57"/>
      <c r="J586" s="56"/>
      <c r="K586" s="56"/>
      <c r="L586" s="56"/>
      <c r="M586" s="56"/>
      <c r="N586" s="56"/>
      <c r="O586" s="56"/>
    </row>
    <row r="587" spans="2:15" ht="85.5" customHeight="1">
      <c r="B587" s="49">
        <v>46017</v>
      </c>
      <c r="C587" s="50" t="s">
        <v>248</v>
      </c>
      <c r="D587" s="65" t="s">
        <v>249</v>
      </c>
      <c r="E587" s="66"/>
      <c r="F587" s="61">
        <v>315000</v>
      </c>
      <c r="G587" s="54">
        <f t="shared" si="8"/>
        <v>113812559.26999998</v>
      </c>
      <c r="H587" s="55"/>
      <c r="I587" s="57"/>
      <c r="J587" s="56"/>
      <c r="K587" s="56"/>
      <c r="L587" s="56"/>
      <c r="M587" s="56"/>
      <c r="N587" s="56"/>
      <c r="O587" s="56"/>
    </row>
    <row r="588" spans="2:15" ht="85.5" customHeight="1">
      <c r="B588" s="49">
        <v>46017</v>
      </c>
      <c r="C588" s="50" t="s">
        <v>250</v>
      </c>
      <c r="D588" s="65" t="s">
        <v>251</v>
      </c>
      <c r="E588" s="66"/>
      <c r="F588" s="61">
        <v>177708</v>
      </c>
      <c r="G588" s="54">
        <f t="shared" si="8"/>
        <v>113634851.26999998</v>
      </c>
      <c r="H588" s="55"/>
      <c r="I588" s="57"/>
      <c r="J588" s="56"/>
      <c r="K588" s="56"/>
      <c r="L588" s="56"/>
      <c r="M588" s="56"/>
      <c r="N588" s="56"/>
      <c r="O588" s="56"/>
    </row>
    <row r="589" spans="2:15" ht="85.5" customHeight="1">
      <c r="B589" s="49">
        <v>46017</v>
      </c>
      <c r="C589" s="50" t="s">
        <v>252</v>
      </c>
      <c r="D589" s="65" t="s">
        <v>253</v>
      </c>
      <c r="E589" s="66"/>
      <c r="F589" s="61">
        <v>384671.4</v>
      </c>
      <c r="G589" s="54">
        <f t="shared" si="8"/>
        <v>113250179.86999997</v>
      </c>
      <c r="H589" s="55"/>
      <c r="I589" s="57"/>
      <c r="J589" s="56"/>
      <c r="K589" s="56"/>
      <c r="L589" s="56"/>
      <c r="M589" s="56"/>
      <c r="N589" s="56"/>
      <c r="O589" s="56"/>
    </row>
    <row r="590" spans="2:15" ht="85.5" customHeight="1">
      <c r="B590" s="49">
        <v>46017</v>
      </c>
      <c r="C590" s="50" t="s">
        <v>254</v>
      </c>
      <c r="D590" s="65" t="s">
        <v>255</v>
      </c>
      <c r="E590" s="66"/>
      <c r="F590" s="61">
        <v>4071</v>
      </c>
      <c r="G590" s="54">
        <f t="shared" ref="G590:G653" si="9">+G589+E590-F590</f>
        <v>113246108.86999997</v>
      </c>
      <c r="H590" s="55"/>
      <c r="I590" s="57"/>
      <c r="J590" s="56"/>
      <c r="K590" s="56"/>
      <c r="L590" s="56"/>
      <c r="M590" s="56"/>
      <c r="N590" s="56"/>
      <c r="O590" s="56"/>
    </row>
    <row r="591" spans="2:15" ht="85.5" customHeight="1">
      <c r="B591" s="49">
        <v>46017</v>
      </c>
      <c r="C591" s="50" t="s">
        <v>256</v>
      </c>
      <c r="D591" s="65" t="s">
        <v>257</v>
      </c>
      <c r="E591" s="66"/>
      <c r="F591" s="61">
        <v>37518.1</v>
      </c>
      <c r="G591" s="54">
        <f t="shared" si="9"/>
        <v>113208590.76999998</v>
      </c>
      <c r="H591" s="55"/>
      <c r="I591" s="57"/>
      <c r="J591" s="56"/>
      <c r="K591" s="56"/>
      <c r="L591" s="56"/>
      <c r="M591" s="56"/>
      <c r="N591" s="56"/>
      <c r="O591" s="56"/>
    </row>
    <row r="592" spans="2:15" ht="85.5" customHeight="1">
      <c r="B592" s="49">
        <v>46017</v>
      </c>
      <c r="C592" s="50" t="s">
        <v>258</v>
      </c>
      <c r="D592" s="65" t="s">
        <v>259</v>
      </c>
      <c r="E592" s="66"/>
      <c r="F592" s="61">
        <v>42605</v>
      </c>
      <c r="G592" s="54">
        <f t="shared" si="9"/>
        <v>113165985.76999998</v>
      </c>
      <c r="H592" s="55"/>
      <c r="I592" s="57"/>
      <c r="J592" s="56"/>
      <c r="K592" s="56"/>
      <c r="L592" s="56"/>
      <c r="M592" s="56"/>
      <c r="N592" s="56"/>
      <c r="O592" s="56"/>
    </row>
    <row r="593" spans="2:15" ht="85.5" customHeight="1">
      <c r="B593" s="49">
        <v>46017</v>
      </c>
      <c r="C593" s="50" t="s">
        <v>260</v>
      </c>
      <c r="D593" s="65" t="s">
        <v>261</v>
      </c>
      <c r="E593" s="66"/>
      <c r="F593" s="61">
        <v>36905</v>
      </c>
      <c r="G593" s="54">
        <f t="shared" si="9"/>
        <v>113129080.76999998</v>
      </c>
      <c r="H593" s="55"/>
      <c r="I593" s="57"/>
      <c r="J593" s="56"/>
      <c r="K593" s="56"/>
      <c r="L593" s="56"/>
      <c r="M593" s="56"/>
      <c r="N593" s="56"/>
      <c r="O593" s="56"/>
    </row>
    <row r="594" spans="2:15" ht="51" customHeight="1">
      <c r="B594" s="49">
        <v>46017</v>
      </c>
      <c r="C594" s="50">
        <v>414435574</v>
      </c>
      <c r="D594" s="51" t="s">
        <v>13</v>
      </c>
      <c r="E594" s="52">
        <v>8000</v>
      </c>
      <c r="F594" s="52"/>
      <c r="G594" s="54">
        <f t="shared" si="9"/>
        <v>113137080.76999998</v>
      </c>
      <c r="H594" s="55"/>
      <c r="I594" s="57"/>
      <c r="J594" s="56"/>
      <c r="K594" s="56"/>
      <c r="L594" s="56"/>
      <c r="M594" s="56"/>
      <c r="N594" s="56"/>
      <c r="O594" s="56"/>
    </row>
    <row r="595" spans="2:15" ht="51" customHeight="1">
      <c r="B595" s="49">
        <v>46017</v>
      </c>
      <c r="C595" s="50">
        <v>3650020094</v>
      </c>
      <c r="D595" s="51" t="s">
        <v>13</v>
      </c>
      <c r="E595" s="52">
        <v>8000</v>
      </c>
      <c r="F595" s="52"/>
      <c r="G595" s="54">
        <f t="shared" si="9"/>
        <v>113145080.76999998</v>
      </c>
      <c r="H595" s="55"/>
      <c r="I595" s="57"/>
      <c r="J595" s="56"/>
      <c r="K595" s="56"/>
      <c r="L595" s="56"/>
      <c r="M595" s="56"/>
      <c r="N595" s="56"/>
      <c r="O595" s="56"/>
    </row>
    <row r="596" spans="2:15" ht="51" customHeight="1">
      <c r="B596" s="49">
        <v>46017</v>
      </c>
      <c r="C596" s="50">
        <v>240927101</v>
      </c>
      <c r="D596" s="51" t="s">
        <v>13</v>
      </c>
      <c r="E596" s="52">
        <v>5000</v>
      </c>
      <c r="F596" s="52"/>
      <c r="G596" s="54">
        <f t="shared" si="9"/>
        <v>113150080.76999998</v>
      </c>
      <c r="H596" s="55"/>
      <c r="I596" s="57"/>
      <c r="J596" s="56"/>
      <c r="K596" s="56"/>
      <c r="L596" s="56"/>
      <c r="M596" s="56"/>
      <c r="N596" s="56"/>
      <c r="O596" s="56"/>
    </row>
    <row r="597" spans="2:15" ht="51" customHeight="1">
      <c r="B597" s="49">
        <v>46017</v>
      </c>
      <c r="C597" s="50">
        <v>452400543511</v>
      </c>
      <c r="D597" s="51" t="s">
        <v>13</v>
      </c>
      <c r="E597" s="52">
        <v>13300</v>
      </c>
      <c r="F597" s="52"/>
      <c r="G597" s="54">
        <f t="shared" si="9"/>
        <v>113163380.76999998</v>
      </c>
      <c r="H597" s="55"/>
      <c r="I597" s="57"/>
      <c r="J597" s="56"/>
      <c r="K597" s="56"/>
      <c r="L597" s="56"/>
      <c r="M597" s="56"/>
      <c r="N597" s="56"/>
      <c r="O597" s="56"/>
    </row>
    <row r="598" spans="2:15" ht="51" customHeight="1">
      <c r="B598" s="49">
        <v>46017</v>
      </c>
      <c r="C598" s="50">
        <v>452400544405</v>
      </c>
      <c r="D598" s="51" t="s">
        <v>13</v>
      </c>
      <c r="E598" s="52">
        <v>9100</v>
      </c>
      <c r="F598" s="52"/>
      <c r="G598" s="54">
        <f t="shared" si="9"/>
        <v>113172480.76999998</v>
      </c>
      <c r="H598" s="55"/>
      <c r="I598" s="57"/>
      <c r="J598" s="56"/>
      <c r="K598" s="56"/>
      <c r="L598" s="56"/>
      <c r="M598" s="56"/>
      <c r="N598" s="56"/>
      <c r="O598" s="56"/>
    </row>
    <row r="599" spans="2:15" ht="51" customHeight="1">
      <c r="B599" s="49">
        <v>46017</v>
      </c>
      <c r="C599" s="50">
        <v>452400544406</v>
      </c>
      <c r="D599" s="51" t="s">
        <v>13</v>
      </c>
      <c r="E599" s="52">
        <v>4900</v>
      </c>
      <c r="F599" s="52"/>
      <c r="G599" s="54">
        <f t="shared" si="9"/>
        <v>113177380.76999998</v>
      </c>
      <c r="H599" s="55"/>
      <c r="I599" s="57"/>
      <c r="J599" s="56"/>
      <c r="K599" s="56"/>
      <c r="L599" s="56"/>
      <c r="M599" s="56"/>
      <c r="N599" s="56"/>
      <c r="O599" s="56"/>
    </row>
    <row r="600" spans="2:15" ht="51" customHeight="1">
      <c r="B600" s="49">
        <v>46017</v>
      </c>
      <c r="C600" s="50">
        <v>452400540784</v>
      </c>
      <c r="D600" s="51" t="s">
        <v>13</v>
      </c>
      <c r="E600" s="52">
        <v>7700</v>
      </c>
      <c r="F600" s="52"/>
      <c r="G600" s="54">
        <f t="shared" si="9"/>
        <v>113185080.76999998</v>
      </c>
      <c r="H600" s="55"/>
      <c r="I600" s="57"/>
      <c r="J600" s="56"/>
      <c r="K600" s="56"/>
      <c r="L600" s="56"/>
      <c r="M600" s="56"/>
      <c r="N600" s="56"/>
      <c r="O600" s="56"/>
    </row>
    <row r="601" spans="2:15" ht="51" customHeight="1">
      <c r="B601" s="49">
        <v>46017</v>
      </c>
      <c r="C601" s="50">
        <v>452400540789</v>
      </c>
      <c r="D601" s="51" t="s">
        <v>13</v>
      </c>
      <c r="E601" s="52">
        <v>10000</v>
      </c>
      <c r="F601" s="52"/>
      <c r="G601" s="54">
        <f t="shared" si="9"/>
        <v>113195080.76999998</v>
      </c>
      <c r="H601" s="55"/>
      <c r="I601" s="57"/>
      <c r="J601" s="56"/>
      <c r="K601" s="56"/>
      <c r="L601" s="56"/>
      <c r="M601" s="56"/>
      <c r="N601" s="56"/>
      <c r="O601" s="56"/>
    </row>
    <row r="602" spans="2:15" ht="51" customHeight="1">
      <c r="B602" s="49">
        <v>46017</v>
      </c>
      <c r="C602" s="50">
        <v>414446614</v>
      </c>
      <c r="D602" s="51" t="s">
        <v>13</v>
      </c>
      <c r="E602" s="52">
        <v>5000</v>
      </c>
      <c r="F602" s="52"/>
      <c r="G602" s="54">
        <f t="shared" si="9"/>
        <v>113200080.76999998</v>
      </c>
      <c r="H602" s="55"/>
      <c r="I602" s="57"/>
      <c r="J602" s="56"/>
      <c r="K602" s="56"/>
      <c r="L602" s="56"/>
      <c r="M602" s="56"/>
      <c r="N602" s="56"/>
      <c r="O602" s="56"/>
    </row>
    <row r="603" spans="2:15" ht="51" customHeight="1">
      <c r="B603" s="49">
        <v>46017</v>
      </c>
      <c r="C603" s="50">
        <v>1620020304</v>
      </c>
      <c r="D603" s="51" t="s">
        <v>13</v>
      </c>
      <c r="E603" s="52">
        <v>8000</v>
      </c>
      <c r="F603" s="52"/>
      <c r="G603" s="54">
        <f t="shared" si="9"/>
        <v>113208080.76999998</v>
      </c>
      <c r="H603" s="55"/>
      <c r="I603" s="57"/>
      <c r="J603" s="56"/>
      <c r="K603" s="56"/>
      <c r="L603" s="56"/>
      <c r="M603" s="56"/>
      <c r="N603" s="56"/>
      <c r="O603" s="56"/>
    </row>
    <row r="604" spans="2:15" ht="51" customHeight="1">
      <c r="B604" s="49">
        <v>46017</v>
      </c>
      <c r="C604" s="50">
        <v>240929555</v>
      </c>
      <c r="D604" s="51" t="s">
        <v>13</v>
      </c>
      <c r="E604" s="52">
        <v>5000</v>
      </c>
      <c r="F604" s="52"/>
      <c r="G604" s="54">
        <f t="shared" si="9"/>
        <v>113213080.76999998</v>
      </c>
      <c r="H604" s="55"/>
      <c r="I604" s="57"/>
      <c r="J604" s="56"/>
      <c r="K604" s="56"/>
      <c r="L604" s="56"/>
      <c r="M604" s="56"/>
      <c r="N604" s="56"/>
      <c r="O604" s="56"/>
    </row>
    <row r="605" spans="2:15" ht="51" customHeight="1">
      <c r="B605" s="49">
        <v>46017</v>
      </c>
      <c r="C605" s="50">
        <v>452400365905</v>
      </c>
      <c r="D605" s="51" t="s">
        <v>13</v>
      </c>
      <c r="E605" s="52">
        <v>5000</v>
      </c>
      <c r="F605" s="52"/>
      <c r="G605" s="54">
        <f t="shared" si="9"/>
        <v>113218080.76999998</v>
      </c>
      <c r="H605" s="55"/>
      <c r="I605" s="57"/>
      <c r="J605" s="56"/>
      <c r="K605" s="56"/>
      <c r="L605" s="56"/>
      <c r="M605" s="56"/>
      <c r="N605" s="56"/>
      <c r="O605" s="56"/>
    </row>
    <row r="606" spans="2:15" ht="51" customHeight="1">
      <c r="B606" s="49">
        <v>46017</v>
      </c>
      <c r="C606" s="50">
        <v>240929734</v>
      </c>
      <c r="D606" s="51" t="s">
        <v>13</v>
      </c>
      <c r="E606" s="52">
        <v>5000</v>
      </c>
      <c r="F606" s="52"/>
      <c r="G606" s="54">
        <f t="shared" si="9"/>
        <v>113223080.76999998</v>
      </c>
      <c r="H606" s="55"/>
      <c r="I606" s="57"/>
      <c r="J606" s="56"/>
      <c r="K606" s="56"/>
      <c r="L606" s="56"/>
      <c r="M606" s="56"/>
      <c r="N606" s="56"/>
      <c r="O606" s="56"/>
    </row>
    <row r="607" spans="2:15" ht="51" customHeight="1">
      <c r="B607" s="49">
        <v>46017</v>
      </c>
      <c r="C607" s="50">
        <v>452400367106</v>
      </c>
      <c r="D607" s="51" t="s">
        <v>13</v>
      </c>
      <c r="E607" s="52">
        <v>5000</v>
      </c>
      <c r="F607" s="52"/>
      <c r="G607" s="54">
        <f t="shared" si="9"/>
        <v>113228080.76999998</v>
      </c>
      <c r="H607" s="55"/>
      <c r="I607" s="57"/>
      <c r="J607" s="56"/>
      <c r="K607" s="56"/>
      <c r="L607" s="56"/>
      <c r="M607" s="56"/>
      <c r="N607" s="56"/>
      <c r="O607" s="56"/>
    </row>
    <row r="608" spans="2:15" ht="51" customHeight="1">
      <c r="B608" s="49">
        <v>46017</v>
      </c>
      <c r="C608" s="50">
        <v>924092983</v>
      </c>
      <c r="D608" s="51" t="s">
        <v>13</v>
      </c>
      <c r="E608" s="52">
        <v>5000</v>
      </c>
      <c r="F608" s="52"/>
      <c r="G608" s="54">
        <f t="shared" si="9"/>
        <v>113233080.76999998</v>
      </c>
      <c r="H608" s="55"/>
      <c r="I608" s="57"/>
      <c r="J608" s="56"/>
      <c r="K608" s="56"/>
      <c r="L608" s="56"/>
      <c r="M608" s="56"/>
      <c r="N608" s="56"/>
      <c r="O608" s="56"/>
    </row>
    <row r="609" spans="2:15" ht="51" customHeight="1">
      <c r="B609" s="49">
        <v>46017</v>
      </c>
      <c r="C609" s="50">
        <v>924092987</v>
      </c>
      <c r="D609" s="51" t="s">
        <v>13</v>
      </c>
      <c r="E609" s="52">
        <v>5000</v>
      </c>
      <c r="F609" s="52"/>
      <c r="G609" s="54">
        <f t="shared" si="9"/>
        <v>113238080.76999998</v>
      </c>
      <c r="H609" s="55"/>
      <c r="I609" s="57"/>
      <c r="J609" s="56"/>
      <c r="K609" s="56"/>
      <c r="L609" s="56"/>
      <c r="M609" s="56"/>
      <c r="N609" s="56"/>
      <c r="O609" s="56"/>
    </row>
    <row r="610" spans="2:15" ht="51" customHeight="1">
      <c r="B610" s="49">
        <v>46017</v>
      </c>
      <c r="C610" s="50">
        <v>452400545647</v>
      </c>
      <c r="D610" s="51" t="s">
        <v>13</v>
      </c>
      <c r="E610" s="52">
        <v>2800</v>
      </c>
      <c r="F610" s="52"/>
      <c r="G610" s="54">
        <f t="shared" si="9"/>
        <v>113240880.76999998</v>
      </c>
      <c r="H610" s="55"/>
      <c r="I610" s="57"/>
      <c r="J610" s="56"/>
      <c r="K610" s="56"/>
      <c r="L610" s="56"/>
      <c r="M610" s="56"/>
      <c r="N610" s="56"/>
      <c r="O610" s="56"/>
    </row>
    <row r="611" spans="2:15" ht="51" customHeight="1">
      <c r="B611" s="49">
        <v>46017</v>
      </c>
      <c r="C611" s="50">
        <v>452400547121</v>
      </c>
      <c r="D611" s="51" t="s">
        <v>13</v>
      </c>
      <c r="E611" s="52">
        <v>12600</v>
      </c>
      <c r="F611" s="52"/>
      <c r="G611" s="54">
        <f t="shared" si="9"/>
        <v>113253480.76999998</v>
      </c>
      <c r="H611" s="55"/>
      <c r="I611" s="57"/>
      <c r="J611" s="56"/>
      <c r="K611" s="56"/>
      <c r="L611" s="56"/>
      <c r="M611" s="56"/>
      <c r="N611" s="56"/>
      <c r="O611" s="56"/>
    </row>
    <row r="612" spans="2:15" ht="51" customHeight="1">
      <c r="B612" s="49">
        <v>46017</v>
      </c>
      <c r="C612" s="50">
        <v>5530060312</v>
      </c>
      <c r="D612" s="51" t="s">
        <v>13</v>
      </c>
      <c r="E612" s="52">
        <v>44800</v>
      </c>
      <c r="F612" s="52"/>
      <c r="G612" s="54">
        <f t="shared" si="9"/>
        <v>113298280.76999998</v>
      </c>
      <c r="H612" s="55"/>
      <c r="I612" s="57"/>
      <c r="J612" s="56"/>
      <c r="K612" s="56"/>
      <c r="L612" s="56"/>
      <c r="M612" s="56"/>
      <c r="N612" s="56"/>
      <c r="O612" s="56"/>
    </row>
    <row r="613" spans="2:15" ht="51" customHeight="1">
      <c r="B613" s="49">
        <v>46017</v>
      </c>
      <c r="C613" s="50">
        <v>5530060315</v>
      </c>
      <c r="D613" s="51" t="s">
        <v>13</v>
      </c>
      <c r="E613" s="52">
        <v>10000</v>
      </c>
      <c r="F613" s="52"/>
      <c r="G613" s="54">
        <f t="shared" si="9"/>
        <v>113308280.76999998</v>
      </c>
      <c r="H613" s="55"/>
      <c r="I613" s="57"/>
      <c r="J613" s="56"/>
      <c r="K613" s="56"/>
      <c r="L613" s="56"/>
      <c r="M613" s="56"/>
      <c r="N613" s="56"/>
      <c r="O613" s="56"/>
    </row>
    <row r="614" spans="2:15" ht="51" customHeight="1">
      <c r="B614" s="49">
        <v>46017</v>
      </c>
      <c r="C614" s="50">
        <v>5530060318</v>
      </c>
      <c r="D614" s="51" t="s">
        <v>13</v>
      </c>
      <c r="E614" s="52">
        <v>35000</v>
      </c>
      <c r="F614" s="52"/>
      <c r="G614" s="54">
        <f t="shared" si="9"/>
        <v>113343280.76999998</v>
      </c>
      <c r="H614" s="55"/>
      <c r="I614" s="57"/>
      <c r="J614" s="56"/>
      <c r="K614" s="56"/>
      <c r="L614" s="56"/>
      <c r="M614" s="56"/>
      <c r="N614" s="56"/>
      <c r="O614" s="56"/>
    </row>
    <row r="615" spans="2:15" ht="51" customHeight="1">
      <c r="B615" s="49">
        <v>46017</v>
      </c>
      <c r="C615" s="50">
        <v>5530060321</v>
      </c>
      <c r="D615" s="51" t="s">
        <v>13</v>
      </c>
      <c r="E615" s="52">
        <v>47000</v>
      </c>
      <c r="F615" s="52"/>
      <c r="G615" s="54">
        <f t="shared" si="9"/>
        <v>113390280.76999998</v>
      </c>
      <c r="H615" s="55"/>
      <c r="I615" s="57"/>
      <c r="J615" s="56"/>
      <c r="K615" s="56"/>
      <c r="L615" s="56"/>
      <c r="M615" s="56"/>
      <c r="N615" s="56"/>
      <c r="O615" s="56"/>
    </row>
    <row r="616" spans="2:15" ht="51" customHeight="1">
      <c r="B616" s="49">
        <v>46017</v>
      </c>
      <c r="C616" s="50">
        <v>452400430003</v>
      </c>
      <c r="D616" s="51" t="s">
        <v>13</v>
      </c>
      <c r="E616" s="52">
        <v>32200</v>
      </c>
      <c r="F616" s="52"/>
      <c r="G616" s="54">
        <f t="shared" si="9"/>
        <v>113422480.76999998</v>
      </c>
      <c r="H616" s="55"/>
      <c r="I616" s="57"/>
      <c r="J616" s="56"/>
      <c r="K616" s="56"/>
      <c r="L616" s="56"/>
      <c r="M616" s="56"/>
      <c r="N616" s="56"/>
      <c r="O616" s="56"/>
    </row>
    <row r="617" spans="2:15" ht="51" customHeight="1">
      <c r="B617" s="49">
        <v>46017</v>
      </c>
      <c r="C617" s="50">
        <v>240932784</v>
      </c>
      <c r="D617" s="51" t="s">
        <v>13</v>
      </c>
      <c r="E617" s="52">
        <v>77000</v>
      </c>
      <c r="F617" s="52"/>
      <c r="G617" s="54">
        <f t="shared" si="9"/>
        <v>113499480.76999998</v>
      </c>
      <c r="H617" s="55"/>
      <c r="I617" s="57"/>
      <c r="J617" s="56"/>
      <c r="K617" s="56"/>
      <c r="L617" s="56"/>
      <c r="M617" s="56"/>
      <c r="N617" s="56"/>
      <c r="O617" s="56"/>
    </row>
    <row r="618" spans="2:15" ht="85.5" customHeight="1">
      <c r="B618" s="49">
        <v>46017</v>
      </c>
      <c r="C618" s="50">
        <v>63247</v>
      </c>
      <c r="D618" s="51" t="s">
        <v>18</v>
      </c>
      <c r="E618" s="52">
        <v>600</v>
      </c>
      <c r="F618" s="52"/>
      <c r="G618" s="54">
        <f t="shared" si="9"/>
        <v>113500080.76999998</v>
      </c>
      <c r="H618" s="55"/>
      <c r="I618" s="57"/>
      <c r="J618" s="56"/>
      <c r="K618" s="56"/>
      <c r="L618" s="56"/>
      <c r="M618" s="56"/>
      <c r="N618" s="56"/>
      <c r="O618" s="56"/>
    </row>
    <row r="619" spans="2:15" ht="85.5" customHeight="1">
      <c r="B619" s="49">
        <v>46020</v>
      </c>
      <c r="C619" s="50" t="s">
        <v>262</v>
      </c>
      <c r="D619" s="65" t="s">
        <v>263</v>
      </c>
      <c r="E619" s="66"/>
      <c r="F619" s="61">
        <v>157646.82</v>
      </c>
      <c r="G619" s="54">
        <f t="shared" si="9"/>
        <v>113342433.94999999</v>
      </c>
      <c r="H619" s="55"/>
      <c r="I619" s="57"/>
      <c r="J619" s="56"/>
      <c r="K619" s="56"/>
      <c r="L619" s="56"/>
      <c r="M619" s="56"/>
      <c r="N619" s="56"/>
      <c r="O619" s="56"/>
    </row>
    <row r="620" spans="2:15" ht="85.5" customHeight="1">
      <c r="B620" s="49">
        <v>46020</v>
      </c>
      <c r="C620" s="50" t="s">
        <v>264</v>
      </c>
      <c r="D620" s="65" t="s">
        <v>265</v>
      </c>
      <c r="E620" s="66"/>
      <c r="F620" s="61">
        <v>82600</v>
      </c>
      <c r="G620" s="54">
        <f t="shared" si="9"/>
        <v>113259833.94999999</v>
      </c>
      <c r="H620" s="55"/>
      <c r="I620" s="57"/>
      <c r="J620" s="56"/>
      <c r="K620" s="56"/>
      <c r="L620" s="56"/>
      <c r="M620" s="56"/>
      <c r="N620" s="56"/>
      <c r="O620" s="56"/>
    </row>
    <row r="621" spans="2:15" ht="85.5" customHeight="1">
      <c r="B621" s="49">
        <v>46020</v>
      </c>
      <c r="C621" s="50" t="s">
        <v>266</v>
      </c>
      <c r="D621" s="65" t="s">
        <v>267</v>
      </c>
      <c r="E621" s="66"/>
      <c r="F621" s="61">
        <v>28110.39</v>
      </c>
      <c r="G621" s="54">
        <f t="shared" si="9"/>
        <v>113231723.55999999</v>
      </c>
      <c r="H621" s="55"/>
      <c r="I621" s="57"/>
      <c r="J621" s="56"/>
      <c r="K621" s="56"/>
      <c r="L621" s="56"/>
      <c r="M621" s="56"/>
      <c r="N621" s="56"/>
      <c r="O621" s="56"/>
    </row>
    <row r="622" spans="2:15" ht="85.5" customHeight="1">
      <c r="B622" s="49">
        <v>46020</v>
      </c>
      <c r="C622" s="50" t="s">
        <v>268</v>
      </c>
      <c r="D622" s="65" t="s">
        <v>269</v>
      </c>
      <c r="E622" s="66"/>
      <c r="F622" s="61">
        <v>139536.01</v>
      </c>
      <c r="G622" s="54">
        <f t="shared" si="9"/>
        <v>113092187.54999998</v>
      </c>
      <c r="H622" s="55"/>
      <c r="I622" s="57"/>
      <c r="J622" s="56"/>
      <c r="K622" s="56"/>
      <c r="L622" s="56"/>
      <c r="M622" s="56"/>
      <c r="N622" s="56"/>
      <c r="O622" s="56"/>
    </row>
    <row r="623" spans="2:15" ht="85.5" customHeight="1">
      <c r="B623" s="49">
        <v>46020</v>
      </c>
      <c r="C623" s="50" t="s">
        <v>270</v>
      </c>
      <c r="D623" s="58" t="s">
        <v>271</v>
      </c>
      <c r="E623" s="63"/>
      <c r="F623" s="61">
        <v>18744.900000000001</v>
      </c>
      <c r="G623" s="54">
        <f t="shared" si="9"/>
        <v>113073442.64999998</v>
      </c>
      <c r="H623" s="55"/>
      <c r="I623" s="57"/>
      <c r="J623" s="56"/>
      <c r="K623" s="56"/>
      <c r="L623" s="56"/>
      <c r="M623" s="56"/>
      <c r="N623" s="56"/>
      <c r="O623" s="56"/>
    </row>
    <row r="624" spans="2:15" ht="51" customHeight="1">
      <c r="B624" s="49">
        <v>46020</v>
      </c>
      <c r="C624" s="50">
        <v>452400470096</v>
      </c>
      <c r="D624" s="51" t="s">
        <v>13</v>
      </c>
      <c r="E624" s="52">
        <v>61207</v>
      </c>
      <c r="F624" s="52"/>
      <c r="G624" s="54">
        <f t="shared" si="9"/>
        <v>113134649.64999998</v>
      </c>
      <c r="H624" s="55"/>
      <c r="I624" s="57"/>
      <c r="J624" s="56"/>
      <c r="K624" s="56"/>
      <c r="L624" s="56"/>
      <c r="M624" s="56"/>
      <c r="N624" s="56"/>
      <c r="O624" s="56"/>
    </row>
    <row r="625" spans="2:15" ht="51" customHeight="1">
      <c r="B625" s="49">
        <v>46020</v>
      </c>
      <c r="C625" s="50">
        <v>414556929</v>
      </c>
      <c r="D625" s="51" t="s">
        <v>13</v>
      </c>
      <c r="E625" s="52">
        <v>9100</v>
      </c>
      <c r="F625" s="52"/>
      <c r="G625" s="54">
        <f t="shared" si="9"/>
        <v>113143749.64999998</v>
      </c>
      <c r="H625" s="55"/>
      <c r="I625" s="57"/>
      <c r="J625" s="56"/>
      <c r="K625" s="56"/>
      <c r="L625" s="56"/>
      <c r="M625" s="56"/>
      <c r="N625" s="56"/>
      <c r="O625" s="56"/>
    </row>
    <row r="626" spans="2:15" ht="51" customHeight="1">
      <c r="B626" s="49">
        <v>46020</v>
      </c>
      <c r="C626" s="50">
        <v>414557033</v>
      </c>
      <c r="D626" s="51" t="s">
        <v>13</v>
      </c>
      <c r="E626" s="52">
        <v>21000</v>
      </c>
      <c r="F626" s="52"/>
      <c r="G626" s="54">
        <f t="shared" si="9"/>
        <v>113164749.64999998</v>
      </c>
      <c r="H626" s="55"/>
      <c r="I626" s="57"/>
      <c r="J626" s="56"/>
      <c r="K626" s="56"/>
      <c r="L626" s="56"/>
      <c r="M626" s="56"/>
      <c r="N626" s="56"/>
      <c r="O626" s="56"/>
    </row>
    <row r="627" spans="2:15" ht="51" customHeight="1">
      <c r="B627" s="49">
        <v>46020</v>
      </c>
      <c r="C627" s="50">
        <v>414557103</v>
      </c>
      <c r="D627" s="51" t="s">
        <v>13</v>
      </c>
      <c r="E627" s="52">
        <v>10500</v>
      </c>
      <c r="F627" s="52"/>
      <c r="G627" s="54">
        <f t="shared" si="9"/>
        <v>113175249.64999998</v>
      </c>
      <c r="H627" s="55"/>
      <c r="I627" s="57"/>
      <c r="J627" s="56"/>
      <c r="K627" s="56"/>
      <c r="L627" s="56"/>
      <c r="M627" s="56"/>
      <c r="N627" s="56"/>
      <c r="O627" s="56"/>
    </row>
    <row r="628" spans="2:15" ht="51" customHeight="1">
      <c r="B628" s="49">
        <v>46020</v>
      </c>
      <c r="C628" s="50">
        <v>240938796</v>
      </c>
      <c r="D628" s="51" t="s">
        <v>13</v>
      </c>
      <c r="E628" s="52">
        <v>8000</v>
      </c>
      <c r="F628" s="52"/>
      <c r="G628" s="54">
        <f t="shared" si="9"/>
        <v>113183249.64999998</v>
      </c>
      <c r="H628" s="55"/>
      <c r="I628" s="57"/>
      <c r="J628" s="56"/>
      <c r="K628" s="56"/>
      <c r="L628" s="56"/>
      <c r="M628" s="56"/>
      <c r="N628" s="56"/>
      <c r="O628" s="56"/>
    </row>
    <row r="629" spans="2:15" ht="51" customHeight="1">
      <c r="B629" s="49">
        <v>46020</v>
      </c>
      <c r="C629" s="50">
        <v>452400545263</v>
      </c>
      <c r="D629" s="51" t="s">
        <v>13</v>
      </c>
      <c r="E629" s="52">
        <v>12600</v>
      </c>
      <c r="F629" s="52"/>
      <c r="G629" s="54">
        <f t="shared" si="9"/>
        <v>113195849.64999998</v>
      </c>
      <c r="H629" s="55"/>
      <c r="I629" s="57"/>
      <c r="J629" s="56"/>
      <c r="K629" s="56"/>
      <c r="L629" s="56"/>
      <c r="M629" s="56"/>
      <c r="N629" s="56"/>
      <c r="O629" s="56"/>
    </row>
    <row r="630" spans="2:15" ht="51" customHeight="1">
      <c r="B630" s="49">
        <v>46020</v>
      </c>
      <c r="C630" s="50">
        <v>452400540686</v>
      </c>
      <c r="D630" s="51" t="s">
        <v>13</v>
      </c>
      <c r="E630" s="52">
        <v>8750</v>
      </c>
      <c r="F630" s="52"/>
      <c r="G630" s="54">
        <f t="shared" si="9"/>
        <v>113204599.64999998</v>
      </c>
      <c r="H630" s="55"/>
      <c r="I630" s="57"/>
      <c r="J630" s="56"/>
      <c r="K630" s="56"/>
      <c r="L630" s="56"/>
      <c r="M630" s="56"/>
      <c r="N630" s="56"/>
      <c r="O630" s="56"/>
    </row>
    <row r="631" spans="2:15" ht="51" customHeight="1">
      <c r="B631" s="49">
        <v>46020</v>
      </c>
      <c r="C631" s="50">
        <v>452400543939</v>
      </c>
      <c r="D631" s="51" t="s">
        <v>13</v>
      </c>
      <c r="E631" s="52">
        <v>5000</v>
      </c>
      <c r="F631" s="52"/>
      <c r="G631" s="54">
        <f t="shared" si="9"/>
        <v>113209599.64999998</v>
      </c>
      <c r="H631" s="55"/>
      <c r="I631" s="57"/>
      <c r="J631" s="56"/>
      <c r="K631" s="56"/>
      <c r="L631" s="56"/>
      <c r="M631" s="56"/>
      <c r="N631" s="56"/>
      <c r="O631" s="56"/>
    </row>
    <row r="632" spans="2:15" ht="51" customHeight="1">
      <c r="B632" s="49">
        <v>46020</v>
      </c>
      <c r="C632" s="50">
        <v>240947544</v>
      </c>
      <c r="D632" s="51" t="s">
        <v>13</v>
      </c>
      <c r="E632" s="52">
        <v>8000</v>
      </c>
      <c r="F632" s="52"/>
      <c r="G632" s="54">
        <f t="shared" si="9"/>
        <v>113217599.64999998</v>
      </c>
      <c r="H632" s="55"/>
      <c r="I632" s="57"/>
      <c r="J632" s="56"/>
      <c r="K632" s="56"/>
      <c r="L632" s="56"/>
      <c r="M632" s="56"/>
      <c r="N632" s="56"/>
      <c r="O632" s="56"/>
    </row>
    <row r="633" spans="2:15" ht="51" customHeight="1">
      <c r="B633" s="49">
        <v>46020</v>
      </c>
      <c r="C633" s="50">
        <v>452400430011</v>
      </c>
      <c r="D633" s="51" t="s">
        <v>13</v>
      </c>
      <c r="E633" s="52">
        <v>30000</v>
      </c>
      <c r="F633" s="52"/>
      <c r="G633" s="54">
        <f t="shared" si="9"/>
        <v>113247599.64999998</v>
      </c>
      <c r="H633" s="55"/>
      <c r="I633" s="57"/>
      <c r="J633" s="56"/>
      <c r="K633" s="56"/>
      <c r="L633" s="56"/>
      <c r="M633" s="56"/>
      <c r="N633" s="56"/>
      <c r="O633" s="56"/>
    </row>
    <row r="634" spans="2:15" ht="51" customHeight="1">
      <c r="B634" s="49">
        <v>46020</v>
      </c>
      <c r="C634" s="50">
        <v>1110010736</v>
      </c>
      <c r="D634" s="51" t="s">
        <v>13</v>
      </c>
      <c r="E634" s="52">
        <v>8000</v>
      </c>
      <c r="F634" s="52"/>
      <c r="G634" s="54">
        <f t="shared" si="9"/>
        <v>113255599.64999998</v>
      </c>
      <c r="H634" s="55"/>
      <c r="I634" s="57"/>
      <c r="J634" s="56"/>
      <c r="K634" s="56"/>
      <c r="L634" s="56"/>
      <c r="M634" s="56"/>
      <c r="N634" s="56"/>
      <c r="O634" s="56"/>
    </row>
    <row r="635" spans="2:15" ht="51" customHeight="1">
      <c r="B635" s="49">
        <v>46020</v>
      </c>
      <c r="C635" s="50">
        <v>1110010739</v>
      </c>
      <c r="D635" s="51" t="s">
        <v>13</v>
      </c>
      <c r="E635" s="52">
        <v>8000</v>
      </c>
      <c r="F635" s="52"/>
      <c r="G635" s="54">
        <f t="shared" si="9"/>
        <v>113263599.64999998</v>
      </c>
      <c r="H635" s="55"/>
      <c r="I635" s="57"/>
      <c r="J635" s="56"/>
      <c r="K635" s="56"/>
      <c r="L635" s="56"/>
      <c r="M635" s="56"/>
      <c r="N635" s="56"/>
      <c r="O635" s="56"/>
    </row>
    <row r="636" spans="2:15" ht="51" customHeight="1">
      <c r="B636" s="49">
        <v>46020</v>
      </c>
      <c r="C636" s="50">
        <v>1110010742</v>
      </c>
      <c r="D636" s="51" t="s">
        <v>13</v>
      </c>
      <c r="E636" s="52">
        <v>8000</v>
      </c>
      <c r="F636" s="52"/>
      <c r="G636" s="54">
        <f t="shared" si="9"/>
        <v>113271599.64999998</v>
      </c>
      <c r="H636" s="55"/>
      <c r="I636" s="57"/>
      <c r="J636" s="56"/>
      <c r="K636" s="56"/>
      <c r="L636" s="56"/>
      <c r="M636" s="56"/>
      <c r="N636" s="56"/>
      <c r="O636" s="56"/>
    </row>
    <row r="637" spans="2:15" ht="51" customHeight="1">
      <c r="B637" s="49">
        <v>46020</v>
      </c>
      <c r="C637" s="50">
        <v>414672043</v>
      </c>
      <c r="D637" s="51" t="s">
        <v>13</v>
      </c>
      <c r="E637" s="52">
        <v>7200</v>
      </c>
      <c r="F637" s="52"/>
      <c r="G637" s="54">
        <f t="shared" si="9"/>
        <v>113278799.64999998</v>
      </c>
      <c r="H637" s="55"/>
      <c r="I637" s="57"/>
      <c r="J637" s="56"/>
      <c r="K637" s="56"/>
      <c r="L637" s="56"/>
      <c r="M637" s="56"/>
      <c r="N637" s="56"/>
      <c r="O637" s="56"/>
    </row>
    <row r="638" spans="2:15" ht="51" customHeight="1">
      <c r="B638" s="49">
        <v>46020</v>
      </c>
      <c r="C638" s="50">
        <v>452400541241</v>
      </c>
      <c r="D638" s="51" t="s">
        <v>13</v>
      </c>
      <c r="E638" s="52">
        <v>288400</v>
      </c>
      <c r="F638" s="52"/>
      <c r="G638" s="54">
        <f t="shared" si="9"/>
        <v>113567199.64999998</v>
      </c>
      <c r="H638" s="55"/>
      <c r="I638" s="57"/>
      <c r="J638" s="56"/>
      <c r="K638" s="56"/>
      <c r="L638" s="56"/>
      <c r="M638" s="56"/>
      <c r="N638" s="56"/>
      <c r="O638" s="56"/>
    </row>
    <row r="639" spans="2:15" ht="51" customHeight="1">
      <c r="B639" s="49">
        <v>46020</v>
      </c>
      <c r="C639" s="50">
        <v>452400547942</v>
      </c>
      <c r="D639" s="51" t="s">
        <v>13</v>
      </c>
      <c r="E639" s="52">
        <v>88320</v>
      </c>
      <c r="F639" s="52"/>
      <c r="G639" s="54">
        <f t="shared" si="9"/>
        <v>113655519.64999998</v>
      </c>
      <c r="H639" s="55"/>
      <c r="I639" s="57"/>
      <c r="J639" s="56"/>
      <c r="K639" s="56"/>
      <c r="L639" s="56"/>
      <c r="M639" s="56"/>
      <c r="N639" s="56"/>
      <c r="O639" s="56"/>
    </row>
    <row r="640" spans="2:15" ht="51" customHeight="1">
      <c r="B640" s="49">
        <v>46020</v>
      </c>
      <c r="C640" s="50">
        <v>240950670</v>
      </c>
      <c r="D640" s="51" t="s">
        <v>13</v>
      </c>
      <c r="E640" s="52">
        <v>2800</v>
      </c>
      <c r="F640" s="52"/>
      <c r="G640" s="54">
        <f t="shared" si="9"/>
        <v>113658319.64999998</v>
      </c>
      <c r="H640" s="55"/>
      <c r="I640" s="57"/>
      <c r="J640" s="56"/>
      <c r="K640" s="56"/>
      <c r="L640" s="56"/>
      <c r="M640" s="56"/>
      <c r="N640" s="56"/>
      <c r="O640" s="56"/>
    </row>
    <row r="641" spans="2:15" ht="51" customHeight="1">
      <c r="B641" s="49">
        <v>46020</v>
      </c>
      <c r="C641" s="50">
        <v>5530040319</v>
      </c>
      <c r="D641" s="51" t="s">
        <v>13</v>
      </c>
      <c r="E641" s="52">
        <v>87000</v>
      </c>
      <c r="F641" s="52"/>
      <c r="G641" s="54">
        <f t="shared" si="9"/>
        <v>113745319.64999998</v>
      </c>
      <c r="H641" s="55"/>
      <c r="I641" s="57"/>
      <c r="J641" s="56"/>
      <c r="K641" s="56"/>
      <c r="L641" s="56"/>
      <c r="M641" s="56"/>
      <c r="N641" s="56"/>
      <c r="O641" s="56"/>
    </row>
    <row r="642" spans="2:15" ht="51" customHeight="1">
      <c r="B642" s="49">
        <v>46020</v>
      </c>
      <c r="C642" s="50">
        <v>414687809</v>
      </c>
      <c r="D642" s="51" t="s">
        <v>13</v>
      </c>
      <c r="E642" s="52">
        <v>5950</v>
      </c>
      <c r="F642" s="52"/>
      <c r="G642" s="54">
        <f t="shared" si="9"/>
        <v>113751269.64999998</v>
      </c>
      <c r="H642" s="55"/>
      <c r="I642" s="57"/>
      <c r="J642" s="56"/>
      <c r="K642" s="56"/>
      <c r="L642" s="56"/>
      <c r="M642" s="56"/>
      <c r="N642" s="56"/>
      <c r="O642" s="56"/>
    </row>
    <row r="643" spans="2:15" ht="51" customHeight="1">
      <c r="B643" s="49">
        <v>46020</v>
      </c>
      <c r="C643" s="50">
        <v>240952557</v>
      </c>
      <c r="D643" s="51" t="s">
        <v>13</v>
      </c>
      <c r="E643" s="52">
        <v>9100</v>
      </c>
      <c r="F643" s="52"/>
      <c r="G643" s="54">
        <f t="shared" si="9"/>
        <v>113760369.64999998</v>
      </c>
      <c r="H643" s="55"/>
      <c r="I643" s="57"/>
      <c r="J643" s="56"/>
      <c r="K643" s="56"/>
      <c r="L643" s="56"/>
      <c r="M643" s="56"/>
      <c r="N643" s="56"/>
      <c r="O643" s="56"/>
    </row>
    <row r="644" spans="2:15" ht="51" customHeight="1">
      <c r="B644" s="49">
        <v>46020</v>
      </c>
      <c r="C644" s="50">
        <v>1003300050092</v>
      </c>
      <c r="D644" s="51" t="s">
        <v>79</v>
      </c>
      <c r="E644" s="52">
        <v>12125</v>
      </c>
      <c r="F644" s="52"/>
      <c r="G644" s="54">
        <f t="shared" si="9"/>
        <v>113772494.64999998</v>
      </c>
      <c r="H644" s="55"/>
      <c r="I644" s="57"/>
      <c r="J644" s="56"/>
      <c r="K644" s="56"/>
      <c r="L644" s="56"/>
      <c r="M644" s="56"/>
      <c r="N644" s="56"/>
      <c r="O644" s="56"/>
    </row>
    <row r="645" spans="2:15" ht="85.5" customHeight="1">
      <c r="B645" s="49">
        <v>46020</v>
      </c>
      <c r="C645" s="50">
        <v>97418</v>
      </c>
      <c r="D645" s="51" t="s">
        <v>18</v>
      </c>
      <c r="E645" s="52">
        <v>900</v>
      </c>
      <c r="F645" s="52"/>
      <c r="G645" s="54">
        <f t="shared" si="9"/>
        <v>113773394.64999998</v>
      </c>
      <c r="H645" s="55"/>
      <c r="I645" s="57"/>
      <c r="J645" s="56"/>
      <c r="K645" s="56"/>
      <c r="L645" s="56"/>
      <c r="M645" s="56"/>
      <c r="N645" s="56"/>
      <c r="O645" s="56"/>
    </row>
    <row r="646" spans="2:15" ht="85.5" customHeight="1">
      <c r="B646" s="49">
        <v>46021</v>
      </c>
      <c r="C646" s="50" t="s">
        <v>272</v>
      </c>
      <c r="D646" s="65" t="s">
        <v>273</v>
      </c>
      <c r="E646" s="66"/>
      <c r="F646" s="61">
        <v>250000</v>
      </c>
      <c r="G646" s="54">
        <f t="shared" si="9"/>
        <v>113523394.64999998</v>
      </c>
      <c r="H646" s="55"/>
      <c r="I646" s="57"/>
      <c r="J646" s="56"/>
      <c r="K646" s="56"/>
      <c r="L646" s="56"/>
      <c r="M646" s="56"/>
      <c r="N646" s="56"/>
      <c r="O646" s="56"/>
    </row>
    <row r="647" spans="2:15" ht="85.5" customHeight="1">
      <c r="B647" s="49">
        <v>46021</v>
      </c>
      <c r="C647" s="50" t="s">
        <v>274</v>
      </c>
      <c r="D647" s="70" t="s">
        <v>275</v>
      </c>
      <c r="E647" s="76"/>
      <c r="F647" s="61">
        <v>940768.79</v>
      </c>
      <c r="G647" s="54">
        <f t="shared" si="9"/>
        <v>112582625.85999997</v>
      </c>
      <c r="H647" s="55"/>
      <c r="I647" s="57"/>
      <c r="J647" s="56"/>
      <c r="K647" s="56"/>
      <c r="L647" s="56"/>
      <c r="M647" s="56"/>
      <c r="N647" s="56"/>
      <c r="O647" s="56"/>
    </row>
    <row r="648" spans="2:15" ht="85.5" customHeight="1">
      <c r="B648" s="49">
        <v>46021</v>
      </c>
      <c r="C648" s="50" t="s">
        <v>276</v>
      </c>
      <c r="D648" s="70" t="s">
        <v>277</v>
      </c>
      <c r="E648" s="66"/>
      <c r="F648" s="61">
        <v>15865.39</v>
      </c>
      <c r="G648" s="54">
        <f t="shared" si="9"/>
        <v>112566760.46999997</v>
      </c>
      <c r="H648" s="55"/>
      <c r="I648" s="57"/>
      <c r="J648" s="56"/>
      <c r="K648" s="56"/>
      <c r="L648" s="56"/>
      <c r="M648" s="56"/>
      <c r="N648" s="56"/>
      <c r="O648" s="56"/>
    </row>
    <row r="649" spans="2:15" ht="85.5" customHeight="1">
      <c r="B649" s="49">
        <v>46021</v>
      </c>
      <c r="C649" s="50" t="s">
        <v>278</v>
      </c>
      <c r="D649" s="77" t="s">
        <v>279</v>
      </c>
      <c r="E649" s="66"/>
      <c r="F649" s="61">
        <v>7540000</v>
      </c>
      <c r="G649" s="54">
        <f t="shared" si="9"/>
        <v>105026760.46999997</v>
      </c>
      <c r="H649" s="55"/>
      <c r="I649" s="57"/>
      <c r="J649" s="56"/>
      <c r="K649" s="56"/>
      <c r="L649" s="56"/>
      <c r="M649" s="56"/>
      <c r="N649" s="56"/>
      <c r="O649" s="56"/>
    </row>
    <row r="650" spans="2:15" ht="51" customHeight="1">
      <c r="B650" s="49">
        <v>46021</v>
      </c>
      <c r="C650" s="50">
        <v>452400470184</v>
      </c>
      <c r="D650" s="51" t="s">
        <v>13</v>
      </c>
      <c r="E650" s="52">
        <v>187210</v>
      </c>
      <c r="F650" s="52"/>
      <c r="G650" s="54">
        <f t="shared" si="9"/>
        <v>105213970.46999997</v>
      </c>
      <c r="H650" s="55"/>
      <c r="I650" s="57"/>
      <c r="J650" s="56"/>
      <c r="K650" s="56"/>
      <c r="L650" s="56"/>
      <c r="M650" s="56"/>
      <c r="N650" s="56"/>
      <c r="O650" s="56"/>
    </row>
    <row r="651" spans="2:15" ht="51" customHeight="1">
      <c r="B651" s="49">
        <v>46021</v>
      </c>
      <c r="C651" s="50">
        <v>452400549412</v>
      </c>
      <c r="D651" s="51" t="s">
        <v>13</v>
      </c>
      <c r="E651" s="52">
        <v>70000</v>
      </c>
      <c r="F651" s="52"/>
      <c r="G651" s="54">
        <f t="shared" si="9"/>
        <v>105283970.46999997</v>
      </c>
      <c r="H651" s="55"/>
      <c r="I651" s="57"/>
      <c r="J651" s="56"/>
      <c r="K651" s="56"/>
      <c r="L651" s="56"/>
      <c r="M651" s="56"/>
      <c r="N651" s="56"/>
      <c r="O651" s="56"/>
    </row>
    <row r="652" spans="2:15" ht="51" customHeight="1">
      <c r="B652" s="49">
        <v>46021</v>
      </c>
      <c r="C652" s="50">
        <v>414762841</v>
      </c>
      <c r="D652" s="51" t="s">
        <v>13</v>
      </c>
      <c r="E652" s="52">
        <v>9000</v>
      </c>
      <c r="F652" s="52"/>
      <c r="G652" s="54">
        <f t="shared" si="9"/>
        <v>105292970.46999997</v>
      </c>
      <c r="H652" s="55"/>
      <c r="I652" s="57"/>
      <c r="J652" s="56"/>
      <c r="K652" s="56"/>
      <c r="L652" s="56"/>
      <c r="M652" s="56"/>
      <c r="N652" s="56"/>
      <c r="O652" s="56"/>
    </row>
    <row r="653" spans="2:15" ht="51" customHeight="1">
      <c r="B653" s="49">
        <v>46021</v>
      </c>
      <c r="C653" s="50">
        <v>2900070150</v>
      </c>
      <c r="D653" s="51" t="s">
        <v>13</v>
      </c>
      <c r="E653" s="52">
        <v>8000</v>
      </c>
      <c r="F653" s="52"/>
      <c r="G653" s="54">
        <f t="shared" si="9"/>
        <v>105300970.46999997</v>
      </c>
      <c r="H653" s="55"/>
    </row>
    <row r="654" spans="2:15" ht="51" customHeight="1">
      <c r="B654" s="49">
        <v>46021</v>
      </c>
      <c r="C654" s="50">
        <v>414768768</v>
      </c>
      <c r="D654" s="51" t="s">
        <v>13</v>
      </c>
      <c r="E654" s="52">
        <v>9500</v>
      </c>
      <c r="F654" s="52"/>
      <c r="G654" s="54">
        <f t="shared" ref="G654:G717" si="10">+G653+E654-F654</f>
        <v>105310470.46999997</v>
      </c>
      <c r="H654" s="55"/>
      <c r="I654" s="57"/>
      <c r="J654" s="56"/>
      <c r="K654" s="78"/>
      <c r="L654" s="56"/>
      <c r="M654" s="56"/>
      <c r="N654" s="56"/>
      <c r="O654" s="56"/>
    </row>
    <row r="655" spans="2:15" ht="51" customHeight="1">
      <c r="B655" s="49">
        <v>46021</v>
      </c>
      <c r="C655" s="50">
        <v>452400543359</v>
      </c>
      <c r="D655" s="51" t="s">
        <v>13</v>
      </c>
      <c r="E655" s="52">
        <v>10675</v>
      </c>
      <c r="F655" s="52"/>
      <c r="G655" s="54">
        <f t="shared" si="10"/>
        <v>105321145.46999997</v>
      </c>
      <c r="H655" s="55"/>
      <c r="I655" s="57"/>
      <c r="J655" s="56"/>
      <c r="L655" s="56"/>
      <c r="M655" s="56"/>
      <c r="N655" s="56"/>
      <c r="O655" s="56"/>
    </row>
    <row r="656" spans="2:15" ht="51" customHeight="1">
      <c r="B656" s="49">
        <v>46021</v>
      </c>
      <c r="C656" s="50">
        <v>452400544270</v>
      </c>
      <c r="D656" s="51" t="s">
        <v>13</v>
      </c>
      <c r="E656" s="52">
        <v>15000</v>
      </c>
      <c r="F656" s="52"/>
      <c r="G656" s="54">
        <f t="shared" si="10"/>
        <v>105336145.46999997</v>
      </c>
      <c r="H656" s="55"/>
      <c r="I656" s="57"/>
      <c r="J656" s="56"/>
      <c r="K656" s="56"/>
      <c r="L656" s="56"/>
      <c r="M656" s="56"/>
      <c r="N656" s="56"/>
      <c r="O656" s="56"/>
    </row>
    <row r="657" spans="2:15" ht="51" customHeight="1">
      <c r="B657" s="49">
        <v>46021</v>
      </c>
      <c r="C657" s="50">
        <v>452400545831</v>
      </c>
      <c r="D657" s="51" t="s">
        <v>13</v>
      </c>
      <c r="E657" s="52">
        <v>9100</v>
      </c>
      <c r="F657" s="52"/>
      <c r="G657" s="54">
        <f t="shared" si="10"/>
        <v>105345245.46999997</v>
      </c>
      <c r="H657" s="55"/>
      <c r="I657" s="57"/>
      <c r="J657" s="56"/>
      <c r="K657" s="56"/>
      <c r="L657" s="56"/>
      <c r="M657" s="56"/>
      <c r="N657" s="56"/>
      <c r="O657" s="56"/>
    </row>
    <row r="658" spans="2:15" ht="51" customHeight="1">
      <c r="B658" s="49">
        <v>46021</v>
      </c>
      <c r="C658" s="50">
        <v>2490040486</v>
      </c>
      <c r="D658" s="51" t="s">
        <v>13</v>
      </c>
      <c r="E658" s="52">
        <v>63000</v>
      </c>
      <c r="F658" s="52"/>
      <c r="G658" s="54">
        <f t="shared" si="10"/>
        <v>105408245.46999997</v>
      </c>
      <c r="H658" s="55"/>
      <c r="I658" s="57"/>
      <c r="J658" s="56"/>
      <c r="K658" s="56"/>
      <c r="L658" s="56"/>
      <c r="M658" s="56"/>
      <c r="N658" s="56"/>
      <c r="O658" s="56"/>
    </row>
    <row r="659" spans="2:15" ht="51" customHeight="1">
      <c r="B659" s="49">
        <v>46021</v>
      </c>
      <c r="C659" s="50">
        <v>4757565</v>
      </c>
      <c r="D659" s="51" t="s">
        <v>13</v>
      </c>
      <c r="E659" s="52">
        <v>7400</v>
      </c>
      <c r="F659" s="52"/>
      <c r="G659" s="54">
        <f t="shared" si="10"/>
        <v>105415645.46999997</v>
      </c>
      <c r="H659" s="55"/>
      <c r="I659" s="57"/>
      <c r="J659" s="56"/>
      <c r="K659" s="56"/>
      <c r="L659" s="56"/>
      <c r="M659" s="56"/>
      <c r="N659" s="56"/>
      <c r="O659" s="56"/>
    </row>
    <row r="660" spans="2:15" ht="85.5" customHeight="1">
      <c r="B660" s="49">
        <v>46021</v>
      </c>
      <c r="C660" s="50">
        <v>479576</v>
      </c>
      <c r="D660" s="51" t="s">
        <v>18</v>
      </c>
      <c r="E660" s="52">
        <v>1500</v>
      </c>
      <c r="F660" s="62"/>
      <c r="G660" s="54">
        <f t="shared" si="10"/>
        <v>105417145.46999997</v>
      </c>
      <c r="H660" s="55"/>
      <c r="I660" s="57"/>
      <c r="J660" s="56"/>
      <c r="K660" s="56"/>
      <c r="L660" s="56"/>
      <c r="M660" s="56"/>
      <c r="N660" s="56"/>
      <c r="O660" s="56"/>
    </row>
    <row r="661" spans="2:15" ht="85.5" customHeight="1">
      <c r="B661" s="49">
        <v>46021</v>
      </c>
      <c r="C661" s="50">
        <v>72976</v>
      </c>
      <c r="D661" s="51" t="s">
        <v>18</v>
      </c>
      <c r="E661" s="52">
        <v>900</v>
      </c>
      <c r="F661" s="62"/>
      <c r="G661" s="54">
        <f t="shared" si="10"/>
        <v>105418045.46999997</v>
      </c>
      <c r="H661" s="55"/>
      <c r="I661" s="57"/>
      <c r="J661" s="56"/>
      <c r="K661" s="56"/>
      <c r="L661" s="56"/>
      <c r="M661" s="56"/>
      <c r="N661" s="56"/>
      <c r="O661" s="56"/>
    </row>
    <row r="662" spans="2:15" ht="85.5" customHeight="1">
      <c r="B662" s="49">
        <v>46021</v>
      </c>
      <c r="C662" s="50" t="s">
        <v>280</v>
      </c>
      <c r="D662" s="58" t="s">
        <v>281</v>
      </c>
      <c r="E662" s="52"/>
      <c r="F662" s="52">
        <v>67129.52</v>
      </c>
      <c r="G662" s="54">
        <f t="shared" si="10"/>
        <v>105350915.94999997</v>
      </c>
      <c r="H662" s="55"/>
      <c r="I662" s="57"/>
      <c r="J662" s="56"/>
      <c r="K662" s="56"/>
      <c r="L662" s="56"/>
      <c r="M662" s="56"/>
      <c r="N662" s="56"/>
      <c r="O662" s="56"/>
    </row>
    <row r="663" spans="2:15" ht="85.5" customHeight="1">
      <c r="B663" s="49">
        <v>46022</v>
      </c>
      <c r="C663" s="50" t="s">
        <v>282</v>
      </c>
      <c r="D663" s="65" t="s">
        <v>283</v>
      </c>
      <c r="E663" s="66"/>
      <c r="F663" s="61">
        <v>100000</v>
      </c>
      <c r="G663" s="54">
        <f t="shared" si="10"/>
        <v>105250915.94999997</v>
      </c>
      <c r="H663" s="55"/>
      <c r="I663" s="57"/>
      <c r="J663" s="56"/>
      <c r="K663" s="56"/>
      <c r="L663" s="56"/>
      <c r="M663" s="56"/>
      <c r="N663" s="56"/>
      <c r="O663" s="56"/>
    </row>
    <row r="664" spans="2:15" ht="85.5" customHeight="1">
      <c r="B664" s="49">
        <v>46022</v>
      </c>
      <c r="C664" s="50" t="s">
        <v>284</v>
      </c>
      <c r="D664" s="65" t="s">
        <v>285</v>
      </c>
      <c r="E664" s="66"/>
      <c r="F664" s="61">
        <v>199020.98</v>
      </c>
      <c r="G664" s="54">
        <f t="shared" si="10"/>
        <v>105051894.96999997</v>
      </c>
      <c r="H664" s="55"/>
      <c r="I664" s="57"/>
      <c r="J664" s="56"/>
      <c r="K664" s="56"/>
      <c r="L664" s="56"/>
      <c r="M664" s="56"/>
      <c r="N664" s="56"/>
      <c r="O664" s="56"/>
    </row>
    <row r="665" spans="2:15" ht="85.5" customHeight="1">
      <c r="B665" s="49">
        <v>46022</v>
      </c>
      <c r="C665" s="50" t="s">
        <v>286</v>
      </c>
      <c r="D665" s="65" t="s">
        <v>287</v>
      </c>
      <c r="E665" s="66"/>
      <c r="F665" s="61">
        <v>36665</v>
      </c>
      <c r="G665" s="54">
        <f t="shared" si="10"/>
        <v>105015229.96999997</v>
      </c>
      <c r="H665" s="55"/>
      <c r="I665" s="57"/>
      <c r="J665" s="56"/>
      <c r="K665" s="56"/>
      <c r="L665" s="56"/>
      <c r="M665" s="56"/>
      <c r="N665" s="56"/>
      <c r="O665" s="56"/>
    </row>
    <row r="666" spans="2:15" ht="85.5" customHeight="1">
      <c r="B666" s="49">
        <v>46022</v>
      </c>
      <c r="C666" s="50" t="s">
        <v>288</v>
      </c>
      <c r="D666" s="65" t="s">
        <v>289</v>
      </c>
      <c r="E666" s="66"/>
      <c r="F666" s="61">
        <v>1000000</v>
      </c>
      <c r="G666" s="54">
        <f t="shared" si="10"/>
        <v>104015229.96999997</v>
      </c>
      <c r="H666" s="55"/>
      <c r="I666" s="57"/>
      <c r="J666" s="56"/>
      <c r="K666" s="56"/>
      <c r="L666" s="56"/>
      <c r="M666" s="56"/>
      <c r="N666" s="56"/>
      <c r="O666" s="56"/>
    </row>
    <row r="667" spans="2:15" ht="85.5" customHeight="1">
      <c r="B667" s="49">
        <v>46022</v>
      </c>
      <c r="C667" s="50" t="s">
        <v>290</v>
      </c>
      <c r="D667" s="73" t="s">
        <v>291</v>
      </c>
      <c r="E667" s="74"/>
      <c r="F667" s="61">
        <v>170000</v>
      </c>
      <c r="G667" s="54">
        <f t="shared" si="10"/>
        <v>103845229.96999997</v>
      </c>
      <c r="H667" s="55"/>
      <c r="I667" s="57"/>
      <c r="J667" s="56"/>
      <c r="K667" s="56"/>
      <c r="L667" s="56"/>
      <c r="M667" s="56"/>
      <c r="N667" s="56"/>
      <c r="O667" s="56"/>
    </row>
    <row r="668" spans="2:15" ht="85.5" customHeight="1">
      <c r="B668" s="49">
        <v>46022</v>
      </c>
      <c r="C668" s="50" t="s">
        <v>292</v>
      </c>
      <c r="D668" s="73" t="s">
        <v>293</v>
      </c>
      <c r="E668" s="74"/>
      <c r="F668" s="61">
        <v>2950</v>
      </c>
      <c r="G668" s="54">
        <f t="shared" si="10"/>
        <v>103842279.96999997</v>
      </c>
      <c r="H668" s="55"/>
      <c r="I668" s="57"/>
      <c r="J668" s="56"/>
      <c r="K668" s="56"/>
      <c r="L668" s="56"/>
      <c r="M668" s="56"/>
      <c r="N668" s="56"/>
      <c r="O668" s="56"/>
    </row>
    <row r="669" spans="2:15" ht="85.5" customHeight="1">
      <c r="B669" s="49">
        <v>46022</v>
      </c>
      <c r="C669" s="50" t="s">
        <v>294</v>
      </c>
      <c r="D669" s="73" t="s">
        <v>295</v>
      </c>
      <c r="E669" s="74"/>
      <c r="F669" s="61">
        <v>189980</v>
      </c>
      <c r="G669" s="54">
        <f t="shared" si="10"/>
        <v>103652299.96999997</v>
      </c>
      <c r="H669" s="55"/>
      <c r="I669" s="57"/>
      <c r="J669" s="56"/>
      <c r="K669" s="56"/>
      <c r="L669" s="56"/>
      <c r="M669" s="56"/>
      <c r="N669" s="56"/>
      <c r="O669" s="56"/>
    </row>
    <row r="670" spans="2:15" ht="85.5" customHeight="1">
      <c r="B670" s="49">
        <v>46022</v>
      </c>
      <c r="C670" s="50" t="s">
        <v>296</v>
      </c>
      <c r="D670" s="79" t="s">
        <v>297</v>
      </c>
      <c r="E670" s="80"/>
      <c r="F670" s="61">
        <v>34633.449999999997</v>
      </c>
      <c r="G670" s="54">
        <f t="shared" si="10"/>
        <v>103617666.51999997</v>
      </c>
      <c r="H670" s="55"/>
      <c r="I670" s="57"/>
      <c r="J670" s="56"/>
      <c r="K670" s="56"/>
      <c r="L670" s="56"/>
      <c r="M670" s="56"/>
      <c r="N670" s="56"/>
      <c r="O670" s="56"/>
    </row>
    <row r="671" spans="2:15" ht="85.5" customHeight="1">
      <c r="B671" s="49">
        <v>46022</v>
      </c>
      <c r="C671" s="50">
        <v>99990002</v>
      </c>
      <c r="D671" s="51" t="s">
        <v>298</v>
      </c>
      <c r="E671" s="52"/>
      <c r="F671" s="52">
        <v>187.89</v>
      </c>
      <c r="G671" s="54">
        <f t="shared" si="10"/>
        <v>103617478.62999997</v>
      </c>
      <c r="H671" s="55"/>
      <c r="I671" s="57"/>
      <c r="J671" s="56"/>
      <c r="K671" s="56"/>
      <c r="L671" s="56"/>
      <c r="M671" s="56"/>
      <c r="N671" s="56"/>
      <c r="O671" s="56"/>
    </row>
    <row r="672" spans="2:15" ht="51" customHeight="1">
      <c r="B672" s="49">
        <v>46022</v>
      </c>
      <c r="C672" s="50">
        <v>452400470187</v>
      </c>
      <c r="D672" s="51" t="s">
        <v>13</v>
      </c>
      <c r="E672" s="52">
        <v>227780.25</v>
      </c>
      <c r="F672" s="52"/>
      <c r="G672" s="54">
        <f t="shared" si="10"/>
        <v>103845258.87999997</v>
      </c>
      <c r="H672" s="55"/>
      <c r="I672" s="57"/>
      <c r="J672" s="56"/>
      <c r="K672" s="56"/>
      <c r="L672" s="56"/>
      <c r="M672" s="56"/>
      <c r="N672" s="56"/>
      <c r="O672" s="56"/>
    </row>
    <row r="673" spans="2:15" ht="51" customHeight="1">
      <c r="B673" s="49">
        <v>46022</v>
      </c>
      <c r="C673" s="50">
        <v>452400363383</v>
      </c>
      <c r="D673" s="51" t="s">
        <v>13</v>
      </c>
      <c r="E673" s="52">
        <v>8000</v>
      </c>
      <c r="F673" s="52"/>
      <c r="G673" s="54">
        <f t="shared" si="10"/>
        <v>103853258.87999997</v>
      </c>
      <c r="H673" s="55"/>
      <c r="I673" s="57"/>
      <c r="J673" s="56"/>
      <c r="K673" s="56"/>
      <c r="L673" s="56"/>
      <c r="M673" s="56"/>
      <c r="N673" s="56"/>
      <c r="O673" s="56"/>
    </row>
    <row r="674" spans="2:15" ht="51" customHeight="1">
      <c r="B674" s="49">
        <v>46022</v>
      </c>
      <c r="C674" s="50">
        <v>452400540298</v>
      </c>
      <c r="D674" s="51" t="s">
        <v>13</v>
      </c>
      <c r="E674" s="52">
        <v>69400</v>
      </c>
      <c r="F674" s="52"/>
      <c r="G674" s="54">
        <f t="shared" si="10"/>
        <v>103922658.87999997</v>
      </c>
      <c r="H674" s="55"/>
      <c r="I674" s="57"/>
      <c r="J674" s="56"/>
      <c r="K674" s="56"/>
      <c r="L674" s="56"/>
      <c r="M674" s="56"/>
      <c r="N674" s="56"/>
      <c r="O674" s="56"/>
    </row>
    <row r="675" spans="2:15" ht="51" customHeight="1">
      <c r="B675" s="49">
        <v>46022</v>
      </c>
      <c r="C675" s="50">
        <v>240971645</v>
      </c>
      <c r="D675" s="51" t="s">
        <v>13</v>
      </c>
      <c r="E675" s="52">
        <v>8400</v>
      </c>
      <c r="F675" s="52"/>
      <c r="G675" s="54">
        <f t="shared" si="10"/>
        <v>103931058.87999997</v>
      </c>
      <c r="H675" s="55"/>
      <c r="I675" s="57"/>
      <c r="J675" s="56"/>
      <c r="K675" s="56"/>
      <c r="L675" s="56"/>
      <c r="M675" s="56"/>
      <c r="N675" s="56"/>
      <c r="O675" s="56"/>
    </row>
    <row r="676" spans="2:15" ht="51" customHeight="1">
      <c r="B676" s="49">
        <v>46022</v>
      </c>
      <c r="C676" s="50">
        <v>452400368072</v>
      </c>
      <c r="D676" s="51" t="s">
        <v>13</v>
      </c>
      <c r="E676" s="52">
        <v>8400</v>
      </c>
      <c r="F676" s="52"/>
      <c r="G676" s="54">
        <f t="shared" si="10"/>
        <v>103939458.87999997</v>
      </c>
      <c r="H676" s="55"/>
      <c r="I676" s="57"/>
      <c r="J676" s="56"/>
      <c r="K676" s="56"/>
      <c r="L676" s="56"/>
      <c r="M676" s="56"/>
      <c r="N676" s="56"/>
      <c r="O676" s="56"/>
    </row>
    <row r="677" spans="2:15" ht="51" customHeight="1">
      <c r="B677" s="49">
        <v>46022</v>
      </c>
      <c r="C677" s="50">
        <v>62229</v>
      </c>
      <c r="D677" s="58" t="s">
        <v>299</v>
      </c>
      <c r="E677" s="52">
        <v>3290160.41</v>
      </c>
      <c r="F677" s="62"/>
      <c r="G677" s="54">
        <f t="shared" si="10"/>
        <v>107229619.28999996</v>
      </c>
      <c r="H677" s="55"/>
      <c r="I677" s="57"/>
      <c r="J677" s="56"/>
      <c r="K677" s="56"/>
      <c r="L677" s="56"/>
      <c r="M677" s="56"/>
      <c r="N677" s="56"/>
      <c r="O677" s="56"/>
    </row>
    <row r="678" spans="2:15" ht="85.5" customHeight="1">
      <c r="B678" s="49">
        <v>46022</v>
      </c>
      <c r="C678" s="50">
        <v>9990002</v>
      </c>
      <c r="D678" s="58" t="s">
        <v>300</v>
      </c>
      <c r="E678" s="52"/>
      <c r="F678" s="52">
        <v>5433.57</v>
      </c>
      <c r="G678" s="54">
        <f t="shared" si="10"/>
        <v>107224185.71999997</v>
      </c>
      <c r="H678" s="55"/>
      <c r="I678" s="57"/>
      <c r="J678" s="56"/>
      <c r="K678" s="56"/>
      <c r="L678" s="56"/>
      <c r="M678" s="56"/>
      <c r="N678" s="56"/>
      <c r="O678" s="56"/>
    </row>
    <row r="679" spans="2:15" ht="51" customHeight="1">
      <c r="B679" s="49">
        <v>46022</v>
      </c>
      <c r="C679" s="50">
        <v>62229</v>
      </c>
      <c r="D679" s="58" t="s">
        <v>299</v>
      </c>
      <c r="E679" s="63"/>
      <c r="F679" s="52">
        <v>3290160.41</v>
      </c>
      <c r="G679" s="54">
        <f t="shared" si="10"/>
        <v>103934025.30999997</v>
      </c>
      <c r="H679" s="55"/>
      <c r="I679" s="57"/>
      <c r="J679" s="56"/>
      <c r="K679" s="56"/>
      <c r="L679" s="56"/>
      <c r="M679" s="56"/>
      <c r="N679" s="56"/>
      <c r="O679" s="56"/>
    </row>
    <row r="680" spans="2:15" ht="85.5" customHeight="1">
      <c r="B680" s="49">
        <v>46023</v>
      </c>
      <c r="C680" s="50" t="s">
        <v>301</v>
      </c>
      <c r="D680" s="70" t="s">
        <v>302</v>
      </c>
      <c r="E680" s="66"/>
      <c r="F680" s="61">
        <v>10999.96</v>
      </c>
      <c r="G680" s="54">
        <f t="shared" si="10"/>
        <v>103923025.34999998</v>
      </c>
      <c r="H680" s="55"/>
      <c r="I680" s="57"/>
      <c r="J680" s="56"/>
      <c r="K680" s="56"/>
      <c r="L680" s="56"/>
      <c r="M680" s="56"/>
      <c r="N680" s="56"/>
      <c r="O680" s="56"/>
    </row>
    <row r="681" spans="2:15" ht="85.5" customHeight="1">
      <c r="B681" s="49">
        <v>46023</v>
      </c>
      <c r="C681" s="50" t="s">
        <v>303</v>
      </c>
      <c r="D681" s="73" t="s">
        <v>304</v>
      </c>
      <c r="E681" s="66"/>
      <c r="F681" s="61">
        <v>16825</v>
      </c>
      <c r="G681" s="54">
        <f t="shared" si="10"/>
        <v>103906200.34999998</v>
      </c>
      <c r="H681" s="55"/>
      <c r="I681" s="57"/>
      <c r="J681" s="56"/>
      <c r="K681" s="56"/>
      <c r="L681" s="56"/>
      <c r="M681" s="56"/>
      <c r="N681" s="56"/>
      <c r="O681" s="56"/>
    </row>
    <row r="682" spans="2:15" ht="85.5" customHeight="1">
      <c r="B682" s="49">
        <v>46023</v>
      </c>
      <c r="C682" s="50" t="s">
        <v>305</v>
      </c>
      <c r="D682" s="73" t="s">
        <v>304</v>
      </c>
      <c r="E682" s="66"/>
      <c r="F682" s="61">
        <v>19965</v>
      </c>
      <c r="G682" s="54">
        <f t="shared" si="10"/>
        <v>103886235.34999998</v>
      </c>
      <c r="H682" s="55"/>
      <c r="I682" s="57"/>
      <c r="J682" s="56"/>
      <c r="K682" s="56"/>
      <c r="L682" s="56"/>
      <c r="M682" s="56"/>
      <c r="N682" s="56"/>
      <c r="O682" s="56"/>
    </row>
    <row r="683" spans="2:15" ht="85.5" customHeight="1">
      <c r="B683" s="49">
        <v>46023</v>
      </c>
      <c r="C683" s="50" t="s">
        <v>306</v>
      </c>
      <c r="D683" s="73" t="s">
        <v>307</v>
      </c>
      <c r="E683" s="66"/>
      <c r="F683" s="61">
        <v>72967.25</v>
      </c>
      <c r="G683" s="54">
        <f t="shared" si="10"/>
        <v>103813268.09999998</v>
      </c>
      <c r="H683" s="55"/>
      <c r="I683" s="57"/>
      <c r="J683" s="56"/>
      <c r="K683" s="56"/>
      <c r="L683" s="56"/>
      <c r="M683" s="56"/>
      <c r="N683" s="56"/>
      <c r="O683" s="56"/>
    </row>
    <row r="684" spans="2:15" ht="85.5" customHeight="1">
      <c r="B684" s="49">
        <v>46024</v>
      </c>
      <c r="C684" s="50" t="s">
        <v>308</v>
      </c>
      <c r="D684" s="70" t="s">
        <v>309</v>
      </c>
      <c r="E684" s="66"/>
      <c r="F684" s="61">
        <v>8850</v>
      </c>
      <c r="G684" s="54">
        <f t="shared" si="10"/>
        <v>103804418.09999998</v>
      </c>
      <c r="H684" s="55"/>
      <c r="I684" s="57"/>
      <c r="J684" s="56"/>
      <c r="K684" s="56"/>
      <c r="L684" s="56"/>
      <c r="M684" s="56"/>
      <c r="N684" s="56"/>
      <c r="O684" s="56"/>
    </row>
    <row r="685" spans="2:15" ht="85.5" customHeight="1">
      <c r="B685" s="49">
        <v>46025</v>
      </c>
      <c r="C685" s="50" t="s">
        <v>310</v>
      </c>
      <c r="D685" s="73" t="s">
        <v>311</v>
      </c>
      <c r="E685" s="74"/>
      <c r="F685" s="61">
        <v>69620</v>
      </c>
      <c r="G685" s="54">
        <f t="shared" si="10"/>
        <v>103734798.09999998</v>
      </c>
      <c r="H685" s="55"/>
      <c r="I685" s="57"/>
      <c r="J685" s="56"/>
      <c r="K685" s="56"/>
      <c r="L685" s="56"/>
      <c r="M685" s="56"/>
      <c r="N685" s="56"/>
      <c r="O685" s="56"/>
    </row>
    <row r="686" spans="2:15" ht="85.5" customHeight="1">
      <c r="B686" s="49">
        <v>46025</v>
      </c>
      <c r="C686" s="50" t="s">
        <v>312</v>
      </c>
      <c r="D686" s="73" t="s">
        <v>313</v>
      </c>
      <c r="E686" s="74"/>
      <c r="F686" s="61">
        <v>161866.5</v>
      </c>
      <c r="G686" s="54">
        <f t="shared" si="10"/>
        <v>103572931.59999998</v>
      </c>
      <c r="H686" s="55"/>
      <c r="I686" s="57"/>
      <c r="J686" s="56"/>
      <c r="K686" s="56"/>
      <c r="L686" s="56"/>
      <c r="M686" s="56"/>
      <c r="N686" s="56"/>
      <c r="O686" s="56"/>
    </row>
    <row r="687" spans="2:15" ht="85.5" customHeight="1">
      <c r="B687" s="49">
        <v>46029</v>
      </c>
      <c r="C687" s="50" t="s">
        <v>314</v>
      </c>
      <c r="D687" s="73" t="s">
        <v>315</v>
      </c>
      <c r="E687" s="66"/>
      <c r="F687" s="61">
        <v>237390.85</v>
      </c>
      <c r="G687" s="54">
        <f t="shared" si="10"/>
        <v>103335540.74999999</v>
      </c>
      <c r="H687" s="55"/>
      <c r="I687" s="57"/>
      <c r="J687" s="56"/>
      <c r="K687" s="56"/>
      <c r="L687" s="56"/>
      <c r="M687" s="56"/>
      <c r="N687" s="56"/>
      <c r="O687" s="56"/>
    </row>
    <row r="688" spans="2:15" ht="85.5" customHeight="1">
      <c r="B688" s="49">
        <v>46029</v>
      </c>
      <c r="C688" s="50" t="s">
        <v>316</v>
      </c>
      <c r="D688" s="73" t="s">
        <v>317</v>
      </c>
      <c r="E688" s="66"/>
      <c r="F688" s="61">
        <v>283200</v>
      </c>
      <c r="G688" s="54">
        <f t="shared" si="10"/>
        <v>103052340.74999999</v>
      </c>
      <c r="H688" s="55"/>
      <c r="I688" s="57"/>
      <c r="J688" s="56"/>
      <c r="K688" s="56"/>
      <c r="L688" s="56"/>
      <c r="M688" s="56"/>
      <c r="N688" s="56"/>
      <c r="O688" s="56"/>
    </row>
    <row r="689" spans="2:15" ht="85.5" customHeight="1">
      <c r="B689" s="49">
        <v>46029</v>
      </c>
      <c r="C689" s="50" t="s">
        <v>318</v>
      </c>
      <c r="D689" s="65" t="s">
        <v>319</v>
      </c>
      <c r="E689" s="66"/>
      <c r="F689" s="61">
        <v>70800</v>
      </c>
      <c r="G689" s="54">
        <f t="shared" si="10"/>
        <v>102981540.74999999</v>
      </c>
      <c r="H689" s="55"/>
      <c r="I689" s="57"/>
      <c r="J689" s="56"/>
      <c r="K689" s="56"/>
      <c r="L689" s="56"/>
      <c r="M689" s="56"/>
      <c r="N689" s="56"/>
      <c r="O689" s="56"/>
    </row>
    <row r="690" spans="2:15" ht="85.5" customHeight="1">
      <c r="B690" s="49">
        <v>46029</v>
      </c>
      <c r="C690" s="50" t="s">
        <v>320</v>
      </c>
      <c r="D690" s="73" t="s">
        <v>321</v>
      </c>
      <c r="E690" s="81"/>
      <c r="F690" s="61">
        <v>70800</v>
      </c>
      <c r="G690" s="54">
        <f t="shared" si="10"/>
        <v>102910740.74999999</v>
      </c>
      <c r="H690" s="55"/>
      <c r="I690" s="57"/>
      <c r="J690" s="56"/>
      <c r="K690" s="56"/>
      <c r="L690" s="56"/>
      <c r="M690" s="56"/>
      <c r="N690" s="56"/>
      <c r="O690" s="56"/>
    </row>
    <row r="691" spans="2:15" ht="85.5" customHeight="1">
      <c r="B691" s="49">
        <v>46029</v>
      </c>
      <c r="C691" s="50" t="s">
        <v>322</v>
      </c>
      <c r="D691" s="73" t="s">
        <v>323</v>
      </c>
      <c r="E691" s="81"/>
      <c r="F691" s="61">
        <v>94000</v>
      </c>
      <c r="G691" s="54">
        <f t="shared" si="10"/>
        <v>102816740.74999999</v>
      </c>
      <c r="H691" s="55"/>
      <c r="I691" s="57"/>
      <c r="J691" s="56"/>
      <c r="K691" s="56"/>
      <c r="L691" s="56"/>
      <c r="M691" s="56"/>
      <c r="N691" s="56"/>
      <c r="O691" s="56"/>
    </row>
    <row r="692" spans="2:15" ht="85.5" customHeight="1">
      <c r="B692" s="49">
        <v>46030</v>
      </c>
      <c r="C692" s="50" t="s">
        <v>324</v>
      </c>
      <c r="D692" s="82" t="s">
        <v>325</v>
      </c>
      <c r="E692" s="74"/>
      <c r="F692" s="61">
        <v>236000</v>
      </c>
      <c r="G692" s="54">
        <f t="shared" si="10"/>
        <v>102580740.74999999</v>
      </c>
      <c r="H692" s="55"/>
      <c r="I692" s="57"/>
      <c r="J692" s="56"/>
      <c r="K692" s="56"/>
      <c r="L692" s="56"/>
      <c r="M692" s="56"/>
      <c r="N692" s="56"/>
      <c r="O692" s="56"/>
    </row>
    <row r="693" spans="2:15" ht="85.5" customHeight="1">
      <c r="B693" s="49">
        <v>46030</v>
      </c>
      <c r="C693" s="50" t="s">
        <v>326</v>
      </c>
      <c r="D693" s="82" t="s">
        <v>327</v>
      </c>
      <c r="E693" s="83"/>
      <c r="F693" s="61">
        <v>33187.5</v>
      </c>
      <c r="G693" s="54">
        <f t="shared" si="10"/>
        <v>102547553.24999999</v>
      </c>
      <c r="H693" s="55"/>
      <c r="I693" s="57"/>
      <c r="J693" s="56"/>
      <c r="K693" s="56"/>
      <c r="L693" s="56"/>
      <c r="M693" s="56"/>
      <c r="N693" s="56"/>
      <c r="O693" s="56"/>
    </row>
    <row r="694" spans="2:15" ht="85.5" customHeight="1">
      <c r="B694" s="49">
        <v>46030</v>
      </c>
      <c r="C694" s="50" t="s">
        <v>328</v>
      </c>
      <c r="D694" s="65" t="s">
        <v>329</v>
      </c>
      <c r="E694" s="81"/>
      <c r="F694" s="61">
        <v>42480</v>
      </c>
      <c r="G694" s="54">
        <f t="shared" si="10"/>
        <v>102505073.24999999</v>
      </c>
      <c r="H694" s="55"/>
      <c r="I694" s="57"/>
      <c r="J694" s="56"/>
      <c r="K694" s="56"/>
      <c r="L694" s="56"/>
      <c r="M694" s="56"/>
      <c r="N694" s="56"/>
      <c r="O694" s="56"/>
    </row>
    <row r="695" spans="2:15" ht="85.5" customHeight="1">
      <c r="B695" s="49">
        <v>46030</v>
      </c>
      <c r="C695" s="50" t="s">
        <v>330</v>
      </c>
      <c r="D695" s="65" t="s">
        <v>331</v>
      </c>
      <c r="E695" s="66"/>
      <c r="F695" s="61">
        <v>25960</v>
      </c>
      <c r="G695" s="54">
        <f t="shared" si="10"/>
        <v>102479113.24999999</v>
      </c>
      <c r="H695" s="55"/>
      <c r="I695" s="57"/>
      <c r="J695" s="56"/>
      <c r="K695" s="56"/>
      <c r="L695" s="56"/>
      <c r="M695" s="56"/>
      <c r="N695" s="56"/>
      <c r="O695" s="56"/>
    </row>
    <row r="696" spans="2:15" ht="85.5" customHeight="1">
      <c r="B696" s="49">
        <v>46030</v>
      </c>
      <c r="C696" s="50" t="s">
        <v>332</v>
      </c>
      <c r="D696" s="70" t="s">
        <v>333</v>
      </c>
      <c r="E696" s="63"/>
      <c r="F696" s="61">
        <v>392381.39</v>
      </c>
      <c r="G696" s="54">
        <f t="shared" si="10"/>
        <v>102086731.85999998</v>
      </c>
      <c r="H696" s="55"/>
      <c r="I696" s="57"/>
      <c r="J696" s="56"/>
      <c r="K696" s="56"/>
      <c r="L696" s="56"/>
      <c r="M696" s="56"/>
      <c r="N696" s="56"/>
      <c r="O696" s="56"/>
    </row>
    <row r="697" spans="2:15" ht="85.5" customHeight="1">
      <c r="B697" s="49">
        <v>46030</v>
      </c>
      <c r="C697" s="50" t="s">
        <v>334</v>
      </c>
      <c r="D697" s="77" t="s">
        <v>335</v>
      </c>
      <c r="E697" s="84"/>
      <c r="F697" s="61">
        <v>233342.64</v>
      </c>
      <c r="G697" s="54">
        <f t="shared" si="10"/>
        <v>101853389.21999998</v>
      </c>
      <c r="H697" s="55"/>
      <c r="I697" s="57"/>
      <c r="J697" s="56"/>
      <c r="K697" s="56"/>
      <c r="L697" s="56"/>
      <c r="M697" s="56"/>
      <c r="N697" s="56"/>
      <c r="O697" s="56"/>
    </row>
    <row r="698" spans="2:15" ht="85.5" customHeight="1">
      <c r="B698" s="49">
        <v>46030</v>
      </c>
      <c r="C698" s="50" t="s">
        <v>336</v>
      </c>
      <c r="D698" s="77" t="s">
        <v>337</v>
      </c>
      <c r="E698" s="74"/>
      <c r="F698" s="61">
        <v>2140000</v>
      </c>
      <c r="G698" s="54">
        <f t="shared" si="10"/>
        <v>99713389.219999984</v>
      </c>
      <c r="H698" s="55"/>
      <c r="I698" s="57"/>
      <c r="J698" s="56"/>
      <c r="K698" s="56"/>
      <c r="L698" s="56"/>
      <c r="M698" s="56"/>
      <c r="N698" s="56"/>
      <c r="O698" s="56"/>
    </row>
    <row r="699" spans="2:15" ht="85.5" customHeight="1">
      <c r="B699" s="49">
        <v>46030</v>
      </c>
      <c r="C699" s="50" t="s">
        <v>338</v>
      </c>
      <c r="D699" s="77" t="s">
        <v>339</v>
      </c>
      <c r="E699" s="83"/>
      <c r="F699" s="61">
        <v>1400000</v>
      </c>
      <c r="G699" s="54">
        <f t="shared" si="10"/>
        <v>98313389.219999984</v>
      </c>
      <c r="H699" s="55"/>
      <c r="I699" s="57"/>
      <c r="J699" s="56"/>
      <c r="K699" s="56"/>
      <c r="L699" s="56"/>
      <c r="M699" s="56"/>
      <c r="N699" s="56"/>
      <c r="O699" s="56"/>
    </row>
    <row r="700" spans="2:15" ht="85.5" customHeight="1">
      <c r="B700" s="49">
        <v>46030</v>
      </c>
      <c r="C700" s="50" t="s">
        <v>340</v>
      </c>
      <c r="D700" s="77" t="s">
        <v>341</v>
      </c>
      <c r="E700" s="84"/>
      <c r="F700" s="61">
        <v>1768279.09</v>
      </c>
      <c r="G700" s="54">
        <f t="shared" si="10"/>
        <v>96545110.12999998</v>
      </c>
      <c r="H700" s="55"/>
      <c r="I700" s="57"/>
      <c r="J700" s="56"/>
      <c r="K700" s="56"/>
      <c r="L700" s="56"/>
      <c r="M700" s="56"/>
      <c r="N700" s="56"/>
      <c r="O700" s="56"/>
    </row>
    <row r="701" spans="2:15" ht="85.5" customHeight="1">
      <c r="B701" s="49">
        <v>46030</v>
      </c>
      <c r="C701" s="50" t="s">
        <v>342</v>
      </c>
      <c r="D701" s="77" t="s">
        <v>343</v>
      </c>
      <c r="E701" s="83"/>
      <c r="F701" s="61">
        <v>141600</v>
      </c>
      <c r="G701" s="54">
        <f t="shared" si="10"/>
        <v>96403510.12999998</v>
      </c>
      <c r="H701" s="55"/>
      <c r="I701" s="57"/>
      <c r="J701" s="56"/>
      <c r="K701" s="56"/>
      <c r="L701" s="56"/>
      <c r="M701" s="56"/>
      <c r="N701" s="56"/>
      <c r="O701" s="56"/>
    </row>
    <row r="702" spans="2:15" ht="85.5" customHeight="1">
      <c r="B702" s="49">
        <v>46030</v>
      </c>
      <c r="C702" s="50" t="s">
        <v>344</v>
      </c>
      <c r="D702" s="82" t="s">
        <v>345</v>
      </c>
      <c r="E702" s="74"/>
      <c r="F702" s="61">
        <v>4602</v>
      </c>
      <c r="G702" s="54">
        <f t="shared" si="10"/>
        <v>96398908.12999998</v>
      </c>
      <c r="H702" s="55"/>
      <c r="I702" s="57"/>
      <c r="J702" s="56"/>
      <c r="K702" s="56"/>
      <c r="L702" s="56"/>
      <c r="M702" s="56"/>
      <c r="N702" s="56"/>
      <c r="O702" s="56"/>
    </row>
    <row r="703" spans="2:15" ht="85.5" customHeight="1">
      <c r="B703" s="49">
        <v>46030</v>
      </c>
      <c r="C703" s="50" t="s">
        <v>346</v>
      </c>
      <c r="D703" s="82" t="s">
        <v>347</v>
      </c>
      <c r="E703" s="83"/>
      <c r="F703" s="61">
        <v>247800</v>
      </c>
      <c r="G703" s="54">
        <f t="shared" si="10"/>
        <v>96151108.12999998</v>
      </c>
      <c r="H703" s="55"/>
      <c r="I703" s="57"/>
      <c r="J703" s="56"/>
      <c r="K703" s="56"/>
      <c r="L703" s="56"/>
      <c r="M703" s="56"/>
      <c r="N703" s="56"/>
      <c r="O703" s="56"/>
    </row>
    <row r="704" spans="2:15" ht="85.5" customHeight="1">
      <c r="B704" s="49">
        <v>46030</v>
      </c>
      <c r="C704" s="50" t="s">
        <v>348</v>
      </c>
      <c r="D704" s="85" t="s">
        <v>349</v>
      </c>
      <c r="E704" s="84"/>
      <c r="F704" s="61">
        <v>70800</v>
      </c>
      <c r="G704" s="54">
        <f t="shared" si="10"/>
        <v>96080308.12999998</v>
      </c>
      <c r="H704" s="55"/>
      <c r="I704" s="57"/>
      <c r="J704" s="56"/>
      <c r="K704" s="56"/>
      <c r="L704" s="56"/>
      <c r="M704" s="56"/>
      <c r="N704" s="56"/>
      <c r="O704" s="56"/>
    </row>
    <row r="705" spans="2:15" ht="85.5" customHeight="1">
      <c r="B705" s="49">
        <v>46030</v>
      </c>
      <c r="C705" s="50" t="s">
        <v>350</v>
      </c>
      <c r="D705" s="85" t="s">
        <v>351</v>
      </c>
      <c r="E705" s="83"/>
      <c r="F705" s="61">
        <v>200000</v>
      </c>
      <c r="G705" s="54">
        <f t="shared" si="10"/>
        <v>95880308.12999998</v>
      </c>
      <c r="H705" s="55"/>
      <c r="I705" s="57"/>
      <c r="J705" s="56"/>
      <c r="K705" s="56"/>
      <c r="L705" s="56"/>
      <c r="M705" s="56"/>
      <c r="N705" s="56"/>
      <c r="O705" s="56"/>
    </row>
    <row r="706" spans="2:15" ht="85.5" customHeight="1">
      <c r="B706" s="49">
        <v>46030</v>
      </c>
      <c r="C706" s="50" t="s">
        <v>352</v>
      </c>
      <c r="D706" s="77" t="s">
        <v>353</v>
      </c>
      <c r="E706" s="66"/>
      <c r="F706" s="61">
        <v>12550</v>
      </c>
      <c r="G706" s="54">
        <f t="shared" si="10"/>
        <v>95867758.12999998</v>
      </c>
      <c r="H706" s="55"/>
      <c r="I706" s="57"/>
      <c r="J706" s="56"/>
      <c r="K706" s="56"/>
      <c r="L706" s="56"/>
      <c r="M706" s="56"/>
      <c r="N706" s="56"/>
      <c r="O706" s="56"/>
    </row>
    <row r="707" spans="2:15" ht="85.5" customHeight="1">
      <c r="B707" s="49">
        <v>46030</v>
      </c>
      <c r="C707" s="50" t="s">
        <v>354</v>
      </c>
      <c r="D707" s="77" t="s">
        <v>355</v>
      </c>
      <c r="E707" s="66"/>
      <c r="F707" s="61">
        <v>37405.629999999997</v>
      </c>
      <c r="G707" s="54">
        <f t="shared" si="10"/>
        <v>95830352.499999985</v>
      </c>
      <c r="H707" s="55"/>
      <c r="I707" s="57"/>
      <c r="J707" s="56"/>
      <c r="K707" s="56"/>
      <c r="L707" s="56"/>
      <c r="M707" s="56"/>
      <c r="N707" s="56"/>
      <c r="O707" s="56"/>
    </row>
    <row r="708" spans="2:15" ht="85.5" customHeight="1">
      <c r="B708" s="49">
        <v>46030</v>
      </c>
      <c r="C708" s="50" t="s">
        <v>356</v>
      </c>
      <c r="D708" s="77" t="s">
        <v>357</v>
      </c>
      <c r="E708" s="66"/>
      <c r="F708" s="61">
        <v>24005</v>
      </c>
      <c r="G708" s="54">
        <f t="shared" si="10"/>
        <v>95806347.499999985</v>
      </c>
      <c r="H708" s="55"/>
      <c r="I708" s="57"/>
      <c r="J708" s="56"/>
      <c r="K708" s="56"/>
      <c r="L708" s="56"/>
      <c r="M708" s="56"/>
      <c r="N708" s="56"/>
      <c r="O708" s="56"/>
    </row>
    <row r="709" spans="2:15" ht="85.5" customHeight="1">
      <c r="B709" s="49">
        <v>46032</v>
      </c>
      <c r="C709" s="50" t="s">
        <v>358</v>
      </c>
      <c r="D709" s="77" t="s">
        <v>359</v>
      </c>
      <c r="E709" s="83"/>
      <c r="F709" s="61">
        <v>70800</v>
      </c>
      <c r="G709" s="54">
        <f t="shared" si="10"/>
        <v>95735547.499999985</v>
      </c>
      <c r="H709" s="55"/>
      <c r="I709" s="57"/>
      <c r="J709" s="56"/>
      <c r="K709" s="56"/>
      <c r="L709" s="56"/>
      <c r="M709" s="56"/>
      <c r="N709" s="56"/>
      <c r="O709" s="56"/>
    </row>
    <row r="710" spans="2:15" ht="85.5" customHeight="1">
      <c r="B710" s="49">
        <v>46032</v>
      </c>
      <c r="C710" s="50" t="s">
        <v>360</v>
      </c>
      <c r="D710" s="77" t="s">
        <v>361</v>
      </c>
      <c r="E710" s="66"/>
      <c r="F710" s="61">
        <v>70800</v>
      </c>
      <c r="G710" s="54">
        <f t="shared" si="10"/>
        <v>95664747.499999985</v>
      </c>
      <c r="H710" s="55"/>
      <c r="I710" s="57"/>
      <c r="J710" s="56"/>
      <c r="K710" s="56"/>
      <c r="L710" s="56"/>
      <c r="M710" s="56"/>
      <c r="N710" s="56"/>
      <c r="O710" s="56"/>
    </row>
    <row r="711" spans="2:15" ht="85.5" customHeight="1">
      <c r="B711" s="49">
        <v>46032</v>
      </c>
      <c r="C711" s="50" t="s">
        <v>362</v>
      </c>
      <c r="D711" s="77" t="s">
        <v>363</v>
      </c>
      <c r="E711" s="66"/>
      <c r="F711" s="61">
        <v>82600</v>
      </c>
      <c r="G711" s="54">
        <f t="shared" si="10"/>
        <v>95582147.499999985</v>
      </c>
      <c r="H711" s="55"/>
      <c r="I711" s="57"/>
      <c r="J711" s="56"/>
      <c r="K711" s="56"/>
      <c r="L711" s="56"/>
      <c r="M711" s="56"/>
      <c r="N711" s="56"/>
      <c r="O711" s="56"/>
    </row>
    <row r="712" spans="2:15" ht="85.5" customHeight="1">
      <c r="B712" s="49">
        <v>46032</v>
      </c>
      <c r="C712" s="50" t="s">
        <v>364</v>
      </c>
      <c r="D712" s="77" t="s">
        <v>365</v>
      </c>
      <c r="E712" s="66"/>
      <c r="F712" s="61">
        <v>70800</v>
      </c>
      <c r="G712" s="54">
        <f t="shared" si="10"/>
        <v>95511347.499999985</v>
      </c>
      <c r="H712" s="55"/>
      <c r="I712" s="57"/>
      <c r="J712" s="56"/>
      <c r="K712" s="56"/>
      <c r="L712" s="56"/>
      <c r="M712" s="56"/>
      <c r="N712" s="56"/>
      <c r="O712" s="56"/>
    </row>
    <row r="713" spans="2:15" ht="85.5" customHeight="1">
      <c r="B713" s="49">
        <v>46032</v>
      </c>
      <c r="C713" s="50" t="s">
        <v>366</v>
      </c>
      <c r="D713" s="77" t="s">
        <v>367</v>
      </c>
      <c r="E713" s="66"/>
      <c r="F713" s="61">
        <v>70800</v>
      </c>
      <c r="G713" s="54">
        <f t="shared" si="10"/>
        <v>95440547.499999985</v>
      </c>
      <c r="H713" s="55"/>
      <c r="I713" s="57"/>
      <c r="J713" s="56"/>
      <c r="K713" s="56"/>
      <c r="L713" s="56"/>
      <c r="M713" s="56"/>
      <c r="N713" s="56"/>
      <c r="O713" s="56"/>
    </row>
    <row r="714" spans="2:15" ht="85.5" customHeight="1">
      <c r="B714" s="49">
        <v>46035</v>
      </c>
      <c r="C714" s="50" t="s">
        <v>368</v>
      </c>
      <c r="D714" s="77" t="s">
        <v>369</v>
      </c>
      <c r="E714" s="66"/>
      <c r="F714" s="61">
        <v>125011.4</v>
      </c>
      <c r="G714" s="54">
        <f t="shared" si="10"/>
        <v>95315536.099999979</v>
      </c>
      <c r="H714" s="55"/>
      <c r="I714" s="57"/>
      <c r="J714" s="56"/>
      <c r="K714" s="56"/>
      <c r="L714" s="56"/>
      <c r="M714" s="56"/>
      <c r="N714" s="56"/>
      <c r="O714" s="56"/>
    </row>
    <row r="715" spans="2:15" ht="85.5" customHeight="1">
      <c r="B715" s="49">
        <v>46035</v>
      </c>
      <c r="C715" s="50" t="s">
        <v>370</v>
      </c>
      <c r="D715" s="77" t="s">
        <v>371</v>
      </c>
      <c r="E715" s="66"/>
      <c r="F715" s="61">
        <v>4800</v>
      </c>
      <c r="G715" s="54">
        <f t="shared" si="10"/>
        <v>95310736.099999979</v>
      </c>
      <c r="H715" s="55"/>
      <c r="I715" s="57"/>
      <c r="J715" s="56"/>
      <c r="K715" s="56"/>
      <c r="L715" s="56"/>
      <c r="M715" s="56"/>
      <c r="N715" s="56"/>
      <c r="O715" s="56"/>
    </row>
    <row r="716" spans="2:15" ht="85.5" customHeight="1">
      <c r="B716" s="49">
        <v>46035</v>
      </c>
      <c r="C716" s="50" t="s">
        <v>372</v>
      </c>
      <c r="D716" s="77" t="s">
        <v>373</v>
      </c>
      <c r="E716" s="66"/>
      <c r="F716" s="61">
        <v>17556.37</v>
      </c>
      <c r="G716" s="54">
        <f t="shared" si="10"/>
        <v>95293179.729999974</v>
      </c>
      <c r="H716" s="55"/>
      <c r="I716" s="57"/>
      <c r="J716" s="56"/>
      <c r="K716" s="56"/>
      <c r="L716" s="56"/>
      <c r="M716" s="56"/>
      <c r="N716" s="56"/>
      <c r="O716" s="56"/>
    </row>
    <row r="717" spans="2:15" ht="85.5" customHeight="1">
      <c r="B717" s="49">
        <v>46035</v>
      </c>
      <c r="C717" s="50" t="s">
        <v>374</v>
      </c>
      <c r="D717" s="77" t="s">
        <v>375</v>
      </c>
      <c r="E717" s="66"/>
      <c r="F717" s="61">
        <v>34430.400000000001</v>
      </c>
      <c r="G717" s="54">
        <f t="shared" si="10"/>
        <v>95258749.329999968</v>
      </c>
      <c r="H717" s="55"/>
      <c r="I717" s="57"/>
      <c r="J717" s="56"/>
      <c r="K717" s="56"/>
      <c r="L717" s="56"/>
      <c r="M717" s="56"/>
      <c r="N717" s="56"/>
      <c r="O717" s="56"/>
    </row>
    <row r="718" spans="2:15" ht="85.5" customHeight="1">
      <c r="B718" s="49">
        <v>46035</v>
      </c>
      <c r="C718" s="50" t="s">
        <v>376</v>
      </c>
      <c r="D718" s="77" t="s">
        <v>377</v>
      </c>
      <c r="E718" s="66"/>
      <c r="F718" s="61">
        <v>187499.99</v>
      </c>
      <c r="G718" s="54">
        <f t="shared" ref="G718:G725" si="11">+G717+E718-F718</f>
        <v>95071249.339999974</v>
      </c>
      <c r="H718" s="55"/>
      <c r="I718" s="57"/>
      <c r="J718" s="56"/>
      <c r="K718" s="56"/>
      <c r="L718" s="56"/>
      <c r="M718" s="56"/>
      <c r="N718" s="56"/>
      <c r="O718" s="56"/>
    </row>
    <row r="719" spans="2:15" ht="85.5" customHeight="1">
      <c r="B719" s="49">
        <v>46035</v>
      </c>
      <c r="C719" s="50" t="s">
        <v>378</v>
      </c>
      <c r="D719" s="77" t="s">
        <v>379</v>
      </c>
      <c r="E719" s="66"/>
      <c r="F719" s="61">
        <v>103240</v>
      </c>
      <c r="G719" s="54">
        <f t="shared" si="11"/>
        <v>94968009.339999974</v>
      </c>
      <c r="H719" s="55"/>
      <c r="I719" s="57"/>
      <c r="J719" s="56"/>
      <c r="K719" s="56"/>
      <c r="L719" s="56"/>
      <c r="M719" s="56"/>
      <c r="N719" s="56"/>
      <c r="O719" s="56"/>
    </row>
    <row r="720" spans="2:15" ht="85.5" customHeight="1">
      <c r="B720" s="49">
        <v>46036</v>
      </c>
      <c r="C720" s="50" t="s">
        <v>380</v>
      </c>
      <c r="D720" s="77" t="s">
        <v>381</v>
      </c>
      <c r="E720" s="66"/>
      <c r="F720" s="61">
        <v>313301.18</v>
      </c>
      <c r="G720" s="54">
        <f t="shared" si="11"/>
        <v>94654708.159999967</v>
      </c>
      <c r="H720" s="55"/>
      <c r="I720" s="57"/>
      <c r="J720" s="56"/>
      <c r="K720" s="56"/>
      <c r="L720" s="56"/>
      <c r="M720" s="56"/>
      <c r="N720" s="56"/>
      <c r="O720" s="56"/>
    </row>
    <row r="721" spans="2:16" ht="85.5" customHeight="1">
      <c r="B721" s="49">
        <v>46036</v>
      </c>
      <c r="C721" s="50" t="s">
        <v>382</v>
      </c>
      <c r="D721" s="77" t="s">
        <v>383</v>
      </c>
      <c r="E721" s="66"/>
      <c r="F721" s="61">
        <v>70800</v>
      </c>
      <c r="G721" s="54">
        <f t="shared" si="11"/>
        <v>94583908.159999967</v>
      </c>
      <c r="H721" s="55"/>
      <c r="I721" s="57"/>
      <c r="J721" s="56"/>
      <c r="K721" s="56"/>
      <c r="L721" s="56"/>
      <c r="M721" s="56"/>
      <c r="N721" s="56"/>
      <c r="O721" s="56"/>
    </row>
    <row r="722" spans="2:16" ht="85.5" customHeight="1">
      <c r="B722" s="49">
        <v>46036</v>
      </c>
      <c r="C722" s="50" t="s">
        <v>384</v>
      </c>
      <c r="D722" s="77" t="s">
        <v>385</v>
      </c>
      <c r="E722" s="66"/>
      <c r="F722" s="61">
        <v>35063.440000000002</v>
      </c>
      <c r="G722" s="54">
        <f t="shared" si="11"/>
        <v>94548844.719999969</v>
      </c>
      <c r="H722" s="55"/>
      <c r="I722" s="57"/>
      <c r="J722" s="56"/>
      <c r="K722" s="56"/>
      <c r="L722" s="56"/>
      <c r="M722" s="56"/>
      <c r="N722" s="56"/>
      <c r="O722" s="56"/>
    </row>
    <row r="723" spans="2:16" ht="85.5" customHeight="1">
      <c r="B723" s="49">
        <v>46036</v>
      </c>
      <c r="C723" s="50" t="s">
        <v>386</v>
      </c>
      <c r="D723" s="77" t="s">
        <v>387</v>
      </c>
      <c r="E723" s="66"/>
      <c r="F723" s="61">
        <v>462560</v>
      </c>
      <c r="G723" s="54">
        <f t="shared" si="11"/>
        <v>94086284.719999969</v>
      </c>
      <c r="H723" s="55"/>
      <c r="I723" s="57"/>
      <c r="J723" s="56"/>
      <c r="K723" s="56"/>
      <c r="L723" s="56"/>
      <c r="M723" s="56"/>
      <c r="N723" s="56"/>
      <c r="O723" s="56"/>
    </row>
    <row r="724" spans="2:16" ht="85.5" customHeight="1">
      <c r="B724" s="49">
        <v>46036</v>
      </c>
      <c r="C724" s="50" t="s">
        <v>388</v>
      </c>
      <c r="D724" s="58" t="s">
        <v>389</v>
      </c>
      <c r="E724" s="52"/>
      <c r="F724" s="61">
        <v>16500</v>
      </c>
      <c r="G724" s="54">
        <f t="shared" si="11"/>
        <v>94069784.719999969</v>
      </c>
      <c r="H724" s="55"/>
      <c r="I724" s="57"/>
      <c r="J724" s="56"/>
      <c r="K724" s="56"/>
      <c r="L724" s="56"/>
      <c r="M724" s="56"/>
      <c r="N724" s="56"/>
      <c r="O724" s="56"/>
    </row>
    <row r="725" spans="2:16" ht="85.5" customHeight="1">
      <c r="B725" s="49">
        <v>46036</v>
      </c>
      <c r="C725" s="50" t="s">
        <v>390</v>
      </c>
      <c r="D725" s="58" t="s">
        <v>391</v>
      </c>
      <c r="E725" s="52"/>
      <c r="F725" s="61">
        <v>70800</v>
      </c>
      <c r="G725" s="54">
        <f t="shared" si="11"/>
        <v>93998984.719999969</v>
      </c>
      <c r="H725" s="55"/>
      <c r="I725" s="57"/>
      <c r="J725" s="56"/>
      <c r="K725" s="56"/>
      <c r="L725" s="56"/>
      <c r="M725" s="56"/>
      <c r="N725" s="56"/>
      <c r="O725" s="56"/>
    </row>
    <row r="726" spans="2:16" ht="28.5">
      <c r="B726" s="86"/>
      <c r="C726" s="87"/>
      <c r="D726" s="88"/>
      <c r="E726" s="89">
        <f>SUM(E13:E725)</f>
        <v>67430889.260000005</v>
      </c>
      <c r="F726" s="89">
        <f>SUM(F13:F725)</f>
        <v>99065912.280000001</v>
      </c>
      <c r="G726" s="90">
        <f>+G12+E726-F726</f>
        <v>93998984.719999999</v>
      </c>
      <c r="H726" s="91"/>
      <c r="I726" s="57"/>
      <c r="J726" s="56"/>
      <c r="K726" s="56"/>
      <c r="L726" s="56"/>
      <c r="M726" s="56"/>
      <c r="N726" s="56"/>
      <c r="O726" s="56"/>
      <c r="P726" s="78"/>
    </row>
    <row r="727" spans="2:16" ht="26.25">
      <c r="B727" s="92"/>
      <c r="C727" s="93"/>
      <c r="D727" s="94"/>
      <c r="E727" s="95"/>
      <c r="F727" s="96"/>
      <c r="G727" s="97"/>
      <c r="H727" s="91"/>
      <c r="I727" s="57"/>
      <c r="J727" s="56"/>
      <c r="K727" s="56"/>
      <c r="L727" s="56"/>
      <c r="M727" s="56"/>
      <c r="N727" s="56"/>
      <c r="O727" s="56"/>
      <c r="P727" s="78"/>
    </row>
    <row r="728" spans="2:16" ht="26.25">
      <c r="B728" s="92"/>
      <c r="C728" s="93"/>
      <c r="D728" s="94"/>
      <c r="E728" s="95"/>
      <c r="F728" s="96"/>
      <c r="G728" s="97"/>
      <c r="H728" s="91"/>
      <c r="I728" s="56"/>
      <c r="J728" s="56"/>
      <c r="K728" s="56"/>
      <c r="L728" s="56"/>
      <c r="M728" s="56"/>
      <c r="N728" s="56"/>
      <c r="O728" s="56"/>
      <c r="P728" s="78"/>
    </row>
    <row r="729" spans="2:16" ht="26.25">
      <c r="B729" s="92"/>
      <c r="C729" s="93"/>
      <c r="D729" s="94"/>
      <c r="E729" s="95"/>
      <c r="F729" s="96"/>
      <c r="G729" s="97"/>
      <c r="H729" s="91"/>
      <c r="I729" s="57"/>
      <c r="J729" s="56"/>
      <c r="K729" s="56"/>
      <c r="L729" s="56"/>
      <c r="M729" s="56"/>
      <c r="N729" s="56"/>
      <c r="O729" s="56"/>
      <c r="P729" s="78"/>
    </row>
    <row r="730" spans="2:16" ht="46.5">
      <c r="B730" s="98" t="s">
        <v>392</v>
      </c>
      <c r="C730" s="99"/>
      <c r="D730" s="99"/>
      <c r="E730" s="99"/>
      <c r="F730" s="100"/>
      <c r="G730" s="101"/>
      <c r="H730" s="102"/>
      <c r="I730" s="57"/>
      <c r="J730" s="56"/>
      <c r="K730" s="56"/>
      <c r="L730" s="56"/>
      <c r="M730" s="56"/>
      <c r="N730" s="56"/>
      <c r="O730" s="56"/>
      <c r="P730" s="78"/>
    </row>
    <row r="731" spans="2:16" ht="46.5">
      <c r="B731" s="98" t="s">
        <v>393</v>
      </c>
      <c r="C731" s="99"/>
      <c r="D731" s="99"/>
      <c r="E731" s="99"/>
      <c r="F731" s="100"/>
      <c r="G731" s="101"/>
      <c r="H731" s="102"/>
      <c r="I731" s="57"/>
      <c r="J731" s="56"/>
      <c r="K731" s="56"/>
      <c r="L731" s="56"/>
      <c r="M731" s="56"/>
      <c r="N731" s="56"/>
      <c r="O731" s="56"/>
      <c r="P731" s="78"/>
    </row>
    <row r="732" spans="2:16" ht="26.25">
      <c r="B732" s="92"/>
      <c r="C732" s="103"/>
      <c r="D732" s="94"/>
      <c r="E732" s="95"/>
      <c r="F732" s="96"/>
      <c r="G732" s="104"/>
      <c r="H732" s="105"/>
      <c r="I732" s="57"/>
      <c r="J732" s="56"/>
      <c r="K732" s="56"/>
      <c r="L732" s="56"/>
      <c r="M732" s="56"/>
      <c r="N732" s="56"/>
      <c r="O732" s="56"/>
      <c r="P732" s="78"/>
    </row>
    <row r="733" spans="2:16" ht="46.5">
      <c r="B733" s="98" t="s">
        <v>394</v>
      </c>
      <c r="C733" s="99"/>
      <c r="D733" s="94"/>
      <c r="F733" s="100" t="s">
        <v>395</v>
      </c>
      <c r="G733" s="101"/>
      <c r="H733" s="102"/>
      <c r="I733" s="57"/>
      <c r="K733" s="56"/>
      <c r="L733" s="56"/>
      <c r="M733" s="56"/>
      <c r="N733" s="56"/>
      <c r="O733" s="57"/>
      <c r="P733" s="78"/>
    </row>
    <row r="734" spans="2:16" ht="36.75" thickBot="1">
      <c r="B734" s="106" t="s">
        <v>396</v>
      </c>
      <c r="C734" s="107"/>
      <c r="D734" s="108"/>
      <c r="E734" s="109"/>
      <c r="F734" s="110" t="s">
        <v>397</v>
      </c>
      <c r="G734" s="111"/>
      <c r="H734" s="112"/>
      <c r="I734" s="57"/>
      <c r="J734" s="56"/>
      <c r="K734" s="56"/>
      <c r="L734" s="56"/>
      <c r="M734" s="56"/>
      <c r="N734" s="56"/>
      <c r="O734" s="57"/>
      <c r="P734" s="78"/>
    </row>
    <row r="735" spans="2:16" ht="26.25">
      <c r="B735" s="113"/>
      <c r="C735" s="114"/>
      <c r="D735" s="115"/>
      <c r="E735" s="116"/>
      <c r="F735" s="116"/>
      <c r="G735" s="117"/>
      <c r="H735" s="118"/>
      <c r="I735" s="56"/>
      <c r="J735" s="56"/>
      <c r="K735" s="56"/>
      <c r="L735" s="56"/>
      <c r="M735" s="56"/>
      <c r="N735" s="56"/>
      <c r="O735" s="57"/>
      <c r="P735" s="78"/>
    </row>
    <row r="736" spans="2:16" ht="18.75">
      <c r="B736" s="1"/>
      <c r="C736" s="2"/>
      <c r="D736" s="3"/>
      <c r="F736" s="4"/>
      <c r="H736" s="5"/>
    </row>
    <row r="738" spans="2:9" ht="26.25">
      <c r="B738" s="119"/>
      <c r="C738" s="120"/>
      <c r="D738" s="121"/>
      <c r="E738" s="122"/>
      <c r="F738" s="123"/>
      <c r="G738" s="123"/>
      <c r="H738" s="124"/>
      <c r="I738" s="125"/>
    </row>
    <row r="739" spans="2:9" ht="26.25">
      <c r="B739" s="119"/>
      <c r="C739" s="120"/>
      <c r="D739" s="121"/>
      <c r="E739" s="122"/>
      <c r="F739" s="123"/>
      <c r="G739" s="123"/>
      <c r="H739" s="124"/>
      <c r="I739" s="125"/>
    </row>
    <row r="740" spans="2:9" ht="26.25">
      <c r="B740" s="27" t="s">
        <v>1</v>
      </c>
      <c r="C740" s="27"/>
      <c r="D740" s="27"/>
      <c r="E740" s="27"/>
      <c r="F740" s="126"/>
      <c r="G740" s="27"/>
      <c r="H740" s="27"/>
      <c r="I740" s="27"/>
    </row>
    <row r="741" spans="2:9" ht="26.25">
      <c r="B741" s="27" t="s">
        <v>2</v>
      </c>
      <c r="C741" s="27"/>
      <c r="D741" s="27"/>
      <c r="E741" s="27"/>
      <c r="F741" s="126"/>
      <c r="G741" s="27"/>
      <c r="H741" s="27"/>
      <c r="I741" s="27"/>
    </row>
    <row r="742" spans="2:9" ht="26.25">
      <c r="B742" s="27" t="s">
        <v>398</v>
      </c>
      <c r="C742" s="27"/>
      <c r="D742" s="27"/>
      <c r="E742" s="27"/>
      <c r="F742" s="126"/>
      <c r="G742" s="27"/>
      <c r="H742" s="27"/>
      <c r="I742" s="27"/>
    </row>
    <row r="743" spans="2:9" ht="26.25">
      <c r="B743" s="27" t="s">
        <v>399</v>
      </c>
      <c r="C743" s="27"/>
      <c r="D743" s="27"/>
      <c r="E743" s="27"/>
      <c r="F743" s="126"/>
      <c r="G743" s="27"/>
      <c r="H743" s="27"/>
      <c r="I743" s="27"/>
    </row>
    <row r="744" spans="2:9" ht="26.25">
      <c r="B744" s="27" t="s">
        <v>5</v>
      </c>
      <c r="C744" s="27"/>
      <c r="D744" s="27"/>
      <c r="E744" s="27"/>
      <c r="F744" s="126"/>
      <c r="G744" s="27"/>
      <c r="H744" s="27"/>
      <c r="I744" s="27"/>
    </row>
    <row r="745" spans="2:9" ht="26.25">
      <c r="B745" s="27" t="s">
        <v>6</v>
      </c>
      <c r="C745" s="27"/>
      <c r="D745" s="27"/>
      <c r="E745" s="27"/>
      <c r="F745" s="126"/>
      <c r="G745" s="27"/>
      <c r="H745" s="27"/>
      <c r="I745" s="27"/>
    </row>
    <row r="746" spans="2:9" ht="27" thickBot="1">
      <c r="B746" s="127"/>
      <c r="C746" s="128"/>
      <c r="D746" s="129"/>
      <c r="E746" s="130"/>
      <c r="F746" s="131"/>
      <c r="G746" s="131"/>
      <c r="H746" s="132"/>
      <c r="I746" s="133"/>
    </row>
    <row r="747" spans="2:9" ht="75.75" thickBot="1">
      <c r="B747" s="134" t="s">
        <v>400</v>
      </c>
      <c r="C747" s="134" t="s">
        <v>401</v>
      </c>
      <c r="D747" s="135" t="s">
        <v>402</v>
      </c>
      <c r="E747" s="135" t="s">
        <v>403</v>
      </c>
      <c r="F747" s="136" t="s">
        <v>404</v>
      </c>
      <c r="G747" s="135" t="s">
        <v>405</v>
      </c>
      <c r="H747" s="134" t="s">
        <v>406</v>
      </c>
    </row>
    <row r="748" spans="2:9" ht="26.25" thickBot="1">
      <c r="B748" s="137" t="s">
        <v>407</v>
      </c>
      <c r="C748" s="138">
        <v>29227.67</v>
      </c>
      <c r="D748" s="139">
        <v>0</v>
      </c>
      <c r="E748" s="140">
        <v>0</v>
      </c>
      <c r="F748" s="138">
        <f t="shared" ref="F748:F753" si="12">+C748+D748-E748</f>
        <v>29227.67</v>
      </c>
      <c r="G748" s="141">
        <f>27183.69+2043.98</f>
        <v>29227.67</v>
      </c>
      <c r="H748" s="141">
        <f>+F748-G748</f>
        <v>0</v>
      </c>
      <c r="I748" s="142"/>
    </row>
    <row r="749" spans="2:9" ht="26.25" thickBot="1">
      <c r="B749" s="137" t="s">
        <v>408</v>
      </c>
      <c r="C749" s="143">
        <v>0</v>
      </c>
      <c r="D749" s="139">
        <v>0</v>
      </c>
      <c r="E749" s="139">
        <v>0</v>
      </c>
      <c r="F749" s="141">
        <f t="shared" si="12"/>
        <v>0</v>
      </c>
      <c r="G749" s="141">
        <v>0</v>
      </c>
      <c r="H749" s="141">
        <v>0</v>
      </c>
      <c r="I749" s="142"/>
    </row>
    <row r="750" spans="2:9" ht="57.75" thickBot="1">
      <c r="B750" s="137" t="s">
        <v>409</v>
      </c>
      <c r="C750" s="138">
        <v>148653.65</v>
      </c>
      <c r="D750" s="139">
        <v>5500</v>
      </c>
      <c r="E750" s="141">
        <v>8779.89</v>
      </c>
      <c r="F750" s="138">
        <f t="shared" si="12"/>
        <v>145373.76000000001</v>
      </c>
      <c r="G750" s="141">
        <v>145373.76000000001</v>
      </c>
      <c r="H750" s="141">
        <f>+F750-G750</f>
        <v>0</v>
      </c>
      <c r="I750" s="144"/>
    </row>
    <row r="751" spans="2:9" ht="39" thickBot="1">
      <c r="B751" s="137" t="s">
        <v>410</v>
      </c>
      <c r="C751" s="138">
        <v>45943921.700000003</v>
      </c>
      <c r="D751" s="139">
        <v>52498410.859999999</v>
      </c>
      <c r="E751" s="140">
        <f>50162922.69+3290160.41</f>
        <v>53453083.099999994</v>
      </c>
      <c r="F751" s="138">
        <f t="shared" si="12"/>
        <v>44989249.460000008</v>
      </c>
      <c r="G751" s="141">
        <v>44989249.460000001</v>
      </c>
      <c r="H751" s="141">
        <f>+F751-G751</f>
        <v>0</v>
      </c>
      <c r="I751" s="144"/>
    </row>
    <row r="752" spans="2:9" ht="39" thickBot="1">
      <c r="B752" s="137" t="s">
        <v>411</v>
      </c>
      <c r="C752" s="138">
        <v>73234696.790000007</v>
      </c>
      <c r="D752" s="139">
        <f>13879653.4+34200+400000+100000+420000</f>
        <v>14833853.4</v>
      </c>
      <c r="E752" s="140">
        <f>45153122.51</f>
        <v>45153122.509999998</v>
      </c>
      <c r="F752" s="138">
        <f t="shared" si="12"/>
        <v>42915427.680000015</v>
      </c>
      <c r="G752" s="141">
        <f>42669072.86+246354.82</f>
        <v>42915427.68</v>
      </c>
      <c r="H752" s="141">
        <f>+F752-G752</f>
        <v>0</v>
      </c>
      <c r="I752" s="145"/>
    </row>
    <row r="753" spans="2:9" ht="39" thickBot="1">
      <c r="B753" s="137" t="s">
        <v>412</v>
      </c>
      <c r="C753" s="138">
        <v>6277507.9299999997</v>
      </c>
      <c r="D753" s="139">
        <v>93125</v>
      </c>
      <c r="E753" s="140">
        <v>450926.78</v>
      </c>
      <c r="F753" s="138">
        <f t="shared" si="12"/>
        <v>5919706.1499999994</v>
      </c>
      <c r="G753" s="141">
        <v>5919706.1500000004</v>
      </c>
      <c r="H753" s="141">
        <f>+F753-G753</f>
        <v>0</v>
      </c>
      <c r="I753" s="144"/>
    </row>
    <row r="754" spans="2:9" ht="27" thickBot="1">
      <c r="B754" s="146"/>
      <c r="C754" s="147">
        <f>SUM(C748:C753)</f>
        <v>125634007.74000001</v>
      </c>
      <c r="D754" s="148">
        <f>SUM(D748:D753)</f>
        <v>67430889.260000005</v>
      </c>
      <c r="E754" s="149">
        <f>SUM(E748:E753)</f>
        <v>99065912.280000001</v>
      </c>
      <c r="F754" s="150">
        <f>SUM(F748:F753)</f>
        <v>93998984.720000029</v>
      </c>
      <c r="G754" s="151">
        <f>SUBTOTAL(9,G748:G753)</f>
        <v>93998984.719999999</v>
      </c>
      <c r="H754" s="152">
        <f>SUM(H749:H753)</f>
        <v>0</v>
      </c>
      <c r="I754" s="142"/>
    </row>
    <row r="755" spans="2:9" ht="26.25">
      <c r="B755" s="153"/>
      <c r="C755" s="154"/>
      <c r="D755" s="117">
        <f>+D754-E726</f>
        <v>0</v>
      </c>
      <c r="E755" s="117">
        <f>+E754-F726</f>
        <v>0</v>
      </c>
      <c r="F755" s="131"/>
      <c r="G755" s="131"/>
      <c r="H755" s="132"/>
      <c r="I755" s="117"/>
    </row>
    <row r="756" spans="2:9" ht="26.25">
      <c r="B756" s="155"/>
      <c r="C756" s="156"/>
      <c r="D756" s="157"/>
      <c r="E756" s="157"/>
      <c r="F756" s="158"/>
      <c r="G756" s="158"/>
      <c r="H756" s="12"/>
      <c r="I756" s="13"/>
    </row>
    <row r="757" spans="2:9" ht="26.25">
      <c r="B757" s="159"/>
      <c r="C757" s="160"/>
      <c r="D757" s="21"/>
      <c r="E757" s="21"/>
      <c r="F757" s="158"/>
      <c r="G757" s="158"/>
      <c r="H757" s="12"/>
      <c r="I757" s="13"/>
    </row>
    <row r="758" spans="2:9" ht="26.25">
      <c r="B758" s="159"/>
      <c r="C758" s="160"/>
      <c r="D758" s="161"/>
      <c r="E758" s="162"/>
      <c r="F758" s="158"/>
      <c r="G758" s="158"/>
      <c r="H758" s="12"/>
      <c r="I758" s="13"/>
    </row>
    <row r="759" spans="2:9" ht="26.25">
      <c r="B759" s="163"/>
      <c r="C759" s="163"/>
      <c r="D759" s="164"/>
      <c r="E759" s="162"/>
      <c r="F759" s="165"/>
      <c r="G759" s="158"/>
      <c r="H759" s="12"/>
      <c r="I759" s="13"/>
    </row>
    <row r="760" spans="2:9" ht="26.25">
      <c r="B760" s="166" t="s">
        <v>413</v>
      </c>
      <c r="C760" s="166"/>
      <c r="D760" s="167"/>
      <c r="E760" s="162"/>
      <c r="F760" s="168" t="s">
        <v>414</v>
      </c>
      <c r="G760" s="166"/>
      <c r="H760" s="166"/>
      <c r="I760" s="166"/>
    </row>
    <row r="761" spans="2:9" ht="26.25">
      <c r="B761" s="159"/>
      <c r="C761" s="169"/>
      <c r="D761" s="94"/>
      <c r="E761" s="170"/>
      <c r="F761" s="131"/>
      <c r="G761" s="131"/>
      <c r="H761" s="132"/>
      <c r="I761" s="117"/>
    </row>
    <row r="762" spans="2:9" ht="26.25">
      <c r="B762" s="171" t="s">
        <v>415</v>
      </c>
      <c r="C762" s="171"/>
      <c r="D762" s="172"/>
      <c r="E762" s="172"/>
      <c r="F762" s="173"/>
      <c r="G762" s="172"/>
      <c r="H762" s="171"/>
      <c r="I762" s="171"/>
    </row>
  </sheetData>
  <autoFilter ref="B12:F727" xr:uid="{2745070C-74B4-48C3-A08F-D208EEA59BDD}">
    <sortState xmlns:xlrd2="http://schemas.microsoft.com/office/spreadsheetml/2017/richdata2" ref="B13:F726">
      <sortCondition ref="B12"/>
    </sortState>
  </autoFilter>
  <mergeCells count="26">
    <mergeCell ref="B762:I762"/>
    <mergeCell ref="B744:I744"/>
    <mergeCell ref="B745:I745"/>
    <mergeCell ref="D756:E756"/>
    <mergeCell ref="D757:E757"/>
    <mergeCell ref="B759:C759"/>
    <mergeCell ref="B760:C760"/>
    <mergeCell ref="F760:I760"/>
    <mergeCell ref="B734:C734"/>
    <mergeCell ref="F734:G734"/>
    <mergeCell ref="B740:I740"/>
    <mergeCell ref="B741:I741"/>
    <mergeCell ref="B742:I742"/>
    <mergeCell ref="B743:I743"/>
    <mergeCell ref="B9:G9"/>
    <mergeCell ref="B10:G10"/>
    <mergeCell ref="B730:G730"/>
    <mergeCell ref="B731:G731"/>
    <mergeCell ref="B733:C733"/>
    <mergeCell ref="F733:G733"/>
    <mergeCell ref="B3:G3"/>
    <mergeCell ref="B4:G4"/>
    <mergeCell ref="B5:G5"/>
    <mergeCell ref="B6:G6"/>
    <mergeCell ref="B7:G7"/>
    <mergeCell ref="B8:G8"/>
  </mergeCells>
  <pageMargins left="0.25" right="0.25" top="0.75" bottom="0.75" header="0.3" footer="0.3"/>
  <pageSetup paperSize="5" scale="25" fitToHeight="0"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DICIIEMBRE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Yevalyn Montero</dc:creator>
  <cp:lastModifiedBy>Yevalyn Montero</cp:lastModifiedBy>
  <dcterms:created xsi:type="dcterms:W3CDTF">2026-01-14T20:11:49Z</dcterms:created>
  <dcterms:modified xsi:type="dcterms:W3CDTF">2026-01-14T20:12:18Z</dcterms:modified>
</cp:coreProperties>
</file>