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CONTRATADOS" sheetId="5" r:id="rId1"/>
    <sheet name="Hoja2" sheetId="7" r:id="rId2"/>
  </sheets>
  <calcPr calcId="152511"/>
</workbook>
</file>

<file path=xl/calcChain.xml><?xml version="1.0" encoding="utf-8"?>
<calcChain xmlns="http://schemas.openxmlformats.org/spreadsheetml/2006/main">
  <c r="Q20" i="7" l="1"/>
  <c r="J2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" i="7"/>
  <c r="I21" i="7"/>
  <c r="J21" i="7" s="1"/>
  <c r="E21" i="7"/>
  <c r="Q18" i="7"/>
  <c r="Q19" i="7"/>
  <c r="Q17" i="7"/>
  <c r="Q11" i="7"/>
  <c r="Q12" i="7"/>
  <c r="Q10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1" i="7"/>
  <c r="G54" i="5" l="1"/>
  <c r="F54" i="5"/>
  <c r="H53" i="5"/>
  <c r="H52" i="5"/>
  <c r="H41" i="5" l="1"/>
  <c r="H42" i="5"/>
  <c r="H43" i="5"/>
  <c r="H44" i="5"/>
  <c r="H45" i="5"/>
  <c r="H46" i="5"/>
  <c r="H47" i="5"/>
  <c r="H48" i="5"/>
  <c r="H49" i="5"/>
  <c r="H50" i="5"/>
  <c r="H51" i="5"/>
  <c r="H40" i="5"/>
  <c r="H15" i="5" l="1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14" i="5"/>
  <c r="H54" i="5" l="1"/>
</calcChain>
</file>

<file path=xl/sharedStrings.xml><?xml version="1.0" encoding="utf-8"?>
<sst xmlns="http://schemas.openxmlformats.org/spreadsheetml/2006/main" count="226" uniqueCount="98">
  <si>
    <t>INSTITUTO DOMINICANO PARA LA CALIDAD (INDOCAL)</t>
  </si>
  <si>
    <t xml:space="preserve">NOMBRES Y APELLIDOS </t>
  </si>
  <si>
    <t>FUNCION</t>
  </si>
  <si>
    <t>ESTATUS</t>
  </si>
  <si>
    <t>SUELDO MENSUAL</t>
  </si>
  <si>
    <t>TOTAL DEDUCCIÓN</t>
  </si>
  <si>
    <t>NETO A COBRAR</t>
  </si>
  <si>
    <t>SUB-CUENTA</t>
  </si>
  <si>
    <t>ENCARGADA DE COMUNICACIONES</t>
  </si>
  <si>
    <t>ANALISTA DE RECURSOS HUMANOS</t>
  </si>
  <si>
    <t>COORDINADORA ADMINISTRATIVA</t>
  </si>
  <si>
    <t>TECNICO METROLOGO</t>
  </si>
  <si>
    <t>TECNICO I DE VERIFICACION METR</t>
  </si>
  <si>
    <t>TECNICO</t>
  </si>
  <si>
    <t>DESIGNADO</t>
  </si>
  <si>
    <t>ALTAGRACIA LISANET RODRIGUEZ PUJOLS</t>
  </si>
  <si>
    <t>KISVEL MARI JIMENEZ LOPEZ</t>
  </si>
  <si>
    <t>HALKIS GOMEZ ECHAVARRIA</t>
  </si>
  <si>
    <t>ABOGADO</t>
  </si>
  <si>
    <t>TECNICO METROLOGO I</t>
  </si>
  <si>
    <t>CONTADORA</t>
  </si>
  <si>
    <t>AUXILIAR DE CONTABILIDAD</t>
  </si>
  <si>
    <t>DEPARTAMENTO</t>
  </si>
  <si>
    <t xml:space="preserve">                                 Encargada Departamento Recursos Humanos</t>
  </si>
  <si>
    <r>
      <t xml:space="preserve">                                       Revisado por: </t>
    </r>
    <r>
      <rPr>
        <b/>
        <sz val="12"/>
        <color theme="1"/>
        <rFont val="Calibri"/>
        <family val="2"/>
        <scheme val="minor"/>
      </rPr>
      <t>Ivonne Villeta Vidal</t>
    </r>
  </si>
  <si>
    <t>ANALISTA TECNOLOGIA DE LA INF.</t>
  </si>
  <si>
    <t>PAMELA ANDREINA DEL ROSARIO OVALLES</t>
  </si>
  <si>
    <t xml:space="preserve">PERSONAL CONTRATADO CORRESPONDIENTE </t>
  </si>
  <si>
    <t>CESAR AUGUSTO PEREZ DIAZ</t>
  </si>
  <si>
    <t>DIEGO CRUZ TEJADA</t>
  </si>
  <si>
    <t>EDDY PORFIRIO VELOZ RAMIREZ</t>
  </si>
  <si>
    <t>KARLA CRISTINA CUEVAS MATOS</t>
  </si>
  <si>
    <t>MANUEL DE JESUS BRIOSO POLANCO</t>
  </si>
  <si>
    <t>MARGARITA PEÑA VASQUEZ</t>
  </si>
  <si>
    <t>MARIA MAGDALENA FABIAN CAPELLAN</t>
  </si>
  <si>
    <t>OLGALIZ CEBALLOS FRANCISCO</t>
  </si>
  <si>
    <t>OSCAR AMAURY JOEL LARA</t>
  </si>
  <si>
    <t>PATRICIA ALBERTI DE LA CRUZ</t>
  </si>
  <si>
    <t>PATRICIA JUDITH BUCHELI MINUCHE</t>
  </si>
  <si>
    <t>RANDY NELSON DIAZ BELLIARD</t>
  </si>
  <si>
    <t>RENE ANTONIO COLLADO RODRIGUEZ</t>
  </si>
  <si>
    <t>ROSA EMILIA PERALTA ORTIZ</t>
  </si>
  <si>
    <t>BRAULIO BLADIMIR SOTO SUAREZ</t>
  </si>
  <si>
    <t>ERIKA GUZMAN PARRA</t>
  </si>
  <si>
    <t>LEIDY LAURA VARGAS BATISTA</t>
  </si>
  <si>
    <t>RONALD ABREU DELGADO</t>
  </si>
  <si>
    <t>MILTON OCTAVIO FERNANDEZ VASQUEZ</t>
  </si>
  <si>
    <t>NATACHA CAROLINA PEÑA CRUZ</t>
  </si>
  <si>
    <t>EURI LUIS TEJADA</t>
  </si>
  <si>
    <t>MARIA ROSA GIL JIMENEZ</t>
  </si>
  <si>
    <t>ENCARGADO DE TRANSPORTACION</t>
  </si>
  <si>
    <t>ANALISTA DE SISTEMAS INFORMATI</t>
  </si>
  <si>
    <t>TECNICO DE PRESUPUESTO</t>
  </si>
  <si>
    <t>TECNICO DE RECURSOS HUMANOS</t>
  </si>
  <si>
    <t>ENCARGADO REGIONAL NORTE</t>
  </si>
  <si>
    <t>COORDINADORA COMERCIAL</t>
  </si>
  <si>
    <t>ENFERMERA</t>
  </si>
  <si>
    <t>2.1.1.2.08</t>
  </si>
  <si>
    <t>TOTALES</t>
  </si>
  <si>
    <t xml:space="preserve">                                     </t>
  </si>
  <si>
    <t>ERBIN OCIDE YSABEL MARTES</t>
  </si>
  <si>
    <t>FECHA DE CONTRATO</t>
  </si>
  <si>
    <t>SACHERY ROSARIO PUJOLS</t>
  </si>
  <si>
    <t>DIOMERQUIS REYES REYES</t>
  </si>
  <si>
    <t>CONTADOR</t>
  </si>
  <si>
    <t>DEPTO. DE METROLOGIA INDUSTRIAL</t>
  </si>
  <si>
    <t>DIRECCION ADMISTRTIVA Y FINANCIERA</t>
  </si>
  <si>
    <t>DPTO. TECNOLOGIA DE LA INFORMACION</t>
  </si>
  <si>
    <t>TRANSPORTACION</t>
  </si>
  <si>
    <t>CONTABILIDAD</t>
  </si>
  <si>
    <t>DEPARTAMENTO DE PRESUPUESTO</t>
  </si>
  <si>
    <t>CALIDAD EN LA GESTION</t>
  </si>
  <si>
    <t>REGIONAL NORTE SANTIAGO</t>
  </si>
  <si>
    <t>DEPARTAMENTO RECURSOS HUMANOS</t>
  </si>
  <si>
    <t>DEPARTAMENTO JURIDICO</t>
  </si>
  <si>
    <t>DEPARTAMENTO COMUNICACIONES</t>
  </si>
  <si>
    <t>DIRECCION DE METRLOGIA</t>
  </si>
  <si>
    <t>DEPTO. DE METROLOGIA LEGAL</t>
  </si>
  <si>
    <t xml:space="preserve"> Analista de Nómina</t>
  </si>
  <si>
    <t>YULISARI ALTAGRACIA ESPINAL VARGA DE</t>
  </si>
  <si>
    <t>TÉCNICO DE PRÉSTAMOS</t>
  </si>
  <si>
    <t>RAMON ANTONIO MARTINEZ HERNANDEZ</t>
  </si>
  <si>
    <t>COORD. ADMINISTRATIVO</t>
  </si>
  <si>
    <t>OSCAR ISIDRO ESTÉVEZ BLANCO</t>
  </si>
  <si>
    <t>JOSE AMBIORIX RAMOS PERALTA</t>
  </si>
  <si>
    <t>CLAUDIO ANTONIO GARCIA SANTOS</t>
  </si>
  <si>
    <t>MAYO 2021 A OCTUBRE 2021</t>
  </si>
  <si>
    <t>JUNIO 2021 A DICIEMBRE 2021</t>
  </si>
  <si>
    <t>JULIO 2021 A ENERO 2022</t>
  </si>
  <si>
    <t xml:space="preserve"> </t>
  </si>
  <si>
    <t>YDIS DE JESUS GRULLON BAUTISTA</t>
  </si>
  <si>
    <t>YAMAILI MOREL MORENO</t>
  </si>
  <si>
    <t>AL MES DE JULIO 2021</t>
  </si>
  <si>
    <t>MARZO 2021 A SEPTIEMBRE 2021</t>
  </si>
  <si>
    <t>ABRIL 2021 A OCTUBRE 2021</t>
  </si>
  <si>
    <r>
      <t xml:space="preserve"> Elaborado por:</t>
    </r>
    <r>
      <rPr>
        <b/>
        <sz val="12"/>
        <color theme="1"/>
        <rFont val="Calibri"/>
        <family val="2"/>
        <scheme val="minor"/>
      </rPr>
      <t xml:space="preserve"> Olgaliz Ceballos </t>
    </r>
    <r>
      <rPr>
        <sz val="12"/>
        <color theme="1"/>
        <rFont val="Calibri"/>
        <family val="2"/>
        <scheme val="minor"/>
      </rPr>
      <t xml:space="preserve">       </t>
    </r>
  </si>
  <si>
    <t xml:space="preserve">n </t>
  </si>
  <si>
    <t>SALIDAY DE LOS SANTO ULERIO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</si>
</sst>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5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48">
    <xf numFmtId="0" fontId="0" fillId="0" borderId="0" xfId="0"/>
    <xf numFmtId="0" fontId="0" fillId="0" borderId="0" xfId="0" applyFont="1" applyBorder="1"/>
    <xf numFmtId="0" fontId="0" fillId="0" borderId="0" xfId="0" applyBorder="1"/>
    <xf numFmtId="0" fontId="0" fillId="0" borderId="0" xfId="0" applyFont="1"/>
    <xf numFmtId="0" fontId="5" fillId="0" borderId="0" xfId="3" applyFont="1" applyBorder="1"/>
    <xf numFmtId="4" fontId="5" fillId="0" borderId="0" xfId="3" applyNumberFormat="1" applyFont="1" applyBorder="1"/>
    <xf numFmtId="4" fontId="6" fillId="0" borderId="0" xfId="3" applyNumberFormat="1" applyFont="1" applyFill="1" applyBorder="1" applyAlignment="1">
      <alignment horizontal="center"/>
    </xf>
    <xf numFmtId="0" fontId="9" fillId="0" borderId="0" xfId="0" applyFont="1"/>
    <xf numFmtId="0" fontId="12" fillId="0" borderId="0" xfId="0" applyFont="1"/>
    <xf numFmtId="0" fontId="12" fillId="0" borderId="0" xfId="0" applyFont="1" applyBorder="1"/>
    <xf numFmtId="0" fontId="8" fillId="0" borderId="0" xfId="0" applyFont="1" applyBorder="1"/>
    <xf numFmtId="0" fontId="4" fillId="0" borderId="0" xfId="2" applyFont="1" applyBorder="1" applyAlignment="1">
      <alignment horizontal="center" wrapText="1"/>
    </xf>
    <xf numFmtId="43" fontId="11" fillId="0" borderId="0" xfId="1" applyFont="1" applyBorder="1"/>
    <xf numFmtId="0" fontId="10" fillId="2" borderId="4" xfId="2" applyFont="1" applyFill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4" fontId="10" fillId="0" borderId="5" xfId="2" applyNumberFormat="1" applyFont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43" fontId="2" fillId="0" borderId="0" xfId="0" applyNumberFormat="1" applyFont="1" applyBorder="1"/>
    <xf numFmtId="44" fontId="0" fillId="0" borderId="0" xfId="0" applyNumberFormat="1"/>
    <xf numFmtId="0" fontId="15" fillId="0" borderId="0" xfId="0" applyFont="1" applyBorder="1"/>
    <xf numFmtId="0" fontId="15" fillId="0" borderId="8" xfId="0" applyFont="1" applyBorder="1"/>
    <xf numFmtId="0" fontId="14" fillId="0" borderId="0" xfId="3" applyFont="1" applyBorder="1" applyAlignment="1">
      <alignment horizontal="center"/>
    </xf>
    <xf numFmtId="43" fontId="14" fillId="2" borderId="0" xfId="1" applyFont="1" applyFill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4" fillId="0" borderId="8" xfId="3" applyFont="1" applyBorder="1" applyAlignment="1">
      <alignment horizontal="center"/>
    </xf>
    <xf numFmtId="43" fontId="14" fillId="2" borderId="8" xfId="1" applyFont="1" applyFill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3" fillId="0" borderId="0" xfId="0" applyFont="1"/>
    <xf numFmtId="0" fontId="15" fillId="0" borderId="1" xfId="0" applyFont="1" applyFill="1" applyBorder="1"/>
    <xf numFmtId="43" fontId="14" fillId="0" borderId="2" xfId="1" applyFont="1" applyFill="1" applyBorder="1"/>
    <xf numFmtId="0" fontId="15" fillId="0" borderId="0" xfId="0" applyFont="1" applyFill="1"/>
    <xf numFmtId="43" fontId="0" fillId="0" borderId="0" xfId="0" applyNumberFormat="1"/>
    <xf numFmtId="0" fontId="14" fillId="0" borderId="1" xfId="3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/>
    </xf>
    <xf numFmtId="43" fontId="14" fillId="0" borderId="2" xfId="1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0" fontId="14" fillId="0" borderId="3" xfId="3" applyFont="1" applyFill="1" applyBorder="1" applyAlignment="1">
      <alignment horizontal="center"/>
    </xf>
    <xf numFmtId="43" fontId="14" fillId="0" borderId="7" xfId="1" applyFont="1" applyFill="1" applyBorder="1" applyAlignment="1">
      <alignment horizontal="right"/>
    </xf>
    <xf numFmtId="0" fontId="15" fillId="0" borderId="3" xfId="0" applyFont="1" applyFill="1" applyBorder="1" applyAlignment="1">
      <alignment horizontal="right"/>
    </xf>
    <xf numFmtId="0" fontId="16" fillId="0" borderId="1" xfId="0" applyFont="1" applyFill="1" applyBorder="1"/>
    <xf numFmtId="43" fontId="16" fillId="0" borderId="1" xfId="0" applyNumberFormat="1" applyFont="1" applyFill="1" applyBorder="1"/>
    <xf numFmtId="43" fontId="0" fillId="0" borderId="0" xfId="1" applyFont="1"/>
    <xf numFmtId="43" fontId="9" fillId="0" borderId="1" xfId="1" applyFont="1" applyBorder="1"/>
    <xf numFmtId="43" fontId="17" fillId="0" borderId="0" xfId="0" applyNumberFormat="1" applyFont="1"/>
    <xf numFmtId="0" fontId="4" fillId="0" borderId="0" xfId="2" applyFont="1" applyBorder="1" applyAlignment="1">
      <alignment horizontal="center" wrapText="1"/>
    </xf>
    <xf numFmtId="0" fontId="7" fillId="0" borderId="0" xfId="2" applyFont="1" applyBorder="1" applyAlignment="1">
      <alignment horizont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38101</xdr:colOff>
      <xdr:row>6</xdr:row>
      <xdr:rowOff>66675</xdr:rowOff>
    </xdr:from>
    <xdr:to>
      <xdr:col>7</xdr:col>
      <xdr:colOff>247650</xdr:colOff>
      <xdr:row>10</xdr:row>
      <xdr:rowOff>57151</xdr:rowOff>
    </xdr:to>
    <xdr:pic>
      <xdr:nvPicPr>
        <xdr:cNvPr id="2" name="Imagen 1" descr="C:\Users\brodriguez\Desktop\COMUNICACIO DEL INDOCAL\Logo Indocal.jp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53526" y="1209675"/>
          <a:ext cx="1285874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133349</xdr:colOff>
      <xdr:row>5</xdr:row>
      <xdr:rowOff>0</xdr:rowOff>
    </xdr:from>
    <xdr:to>
      <xdr:col>0</xdr:col>
      <xdr:colOff>1647824</xdr:colOff>
      <xdr:row>9</xdr:row>
      <xdr:rowOff>85724</xdr:rowOff>
    </xdr:to>
    <xdr:pic>
      <xdr:nvPicPr>
        <xdr:cNvPr id="3" name="1 Imagen" descr="\\mic-svr-alm\Documentos\Dirección de Recursos Humanos\Miulvis González\RRHH Depto Administracion de Personal Compartida\Año 2017\Logos\MICM\Logo MICM final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49" y="447675"/>
          <a:ext cx="1514475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60"/>
  <sheetViews>
    <sheetView tabSelected="1" topLeftCell="A37" zoomScale="120" zoomScaleNormal="120" workbookViewId="0">
      <selection activeCell="A39" sqref="A39:I62"/>
    </sheetView>
  </sheetViews>
  <sheetFormatPr baseColWidth="10" defaultRowHeight="15" x14ac:dyDescent="0.25"/>
  <cols>
    <col min="1" max="1" width="26.7109375" customWidth="1"/>
    <col min="2" max="2" width="27.28515625" customWidth="1"/>
    <col min="3" max="3" width="26.140625" customWidth="1"/>
    <col min="4" max="4" width="14.5703125" customWidth="1"/>
    <col min="5" max="5" width="26.85546875" customWidth="1"/>
    <col min="6" max="6" width="15.140625" customWidth="1"/>
    <col min="7" max="7" width="16.140625" customWidth="1"/>
    <col min="8" max="8" width="11" customWidth="1"/>
    <col min="9" max="9" width="9.42578125" customWidth="1"/>
  </cols>
  <sheetData>
    <row r="6" spans="1:9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ht="19.5" x14ac:dyDescent="0.25">
      <c r="A8" s="46"/>
      <c r="B8" s="46"/>
      <c r="C8" s="46"/>
      <c r="D8" s="46"/>
      <c r="E8" s="46"/>
      <c r="F8" s="46"/>
      <c r="G8" s="46"/>
      <c r="H8" s="46"/>
      <c r="I8" s="46"/>
    </row>
    <row r="9" spans="1:9" ht="20.25" x14ac:dyDescent="0.3">
      <c r="A9" s="47" t="s">
        <v>0</v>
      </c>
      <c r="B9" s="47"/>
      <c r="C9" s="47"/>
      <c r="D9" s="47"/>
      <c r="E9" s="47"/>
      <c r="F9" s="47"/>
      <c r="G9" s="47"/>
      <c r="H9" s="47"/>
      <c r="I9" s="11"/>
    </row>
    <row r="10" spans="1:9" ht="20.25" x14ac:dyDescent="0.3">
      <c r="A10" s="47" t="s">
        <v>27</v>
      </c>
      <c r="B10" s="47"/>
      <c r="C10" s="47"/>
      <c r="D10" s="47"/>
      <c r="E10" s="47"/>
      <c r="F10" s="47"/>
      <c r="G10" s="47"/>
      <c r="H10" s="47"/>
      <c r="I10" s="11"/>
    </row>
    <row r="11" spans="1:9" ht="20.25" x14ac:dyDescent="0.3">
      <c r="A11" s="47" t="s">
        <v>92</v>
      </c>
      <c r="B11" s="47"/>
      <c r="C11" s="47"/>
      <c r="D11" s="47"/>
      <c r="E11" s="47"/>
      <c r="F11" s="47"/>
      <c r="G11" s="47"/>
      <c r="H11" s="47"/>
      <c r="I11" s="11"/>
    </row>
    <row r="12" spans="1:9" ht="15.75" thickBot="1" x14ac:dyDescent="0.3">
      <c r="A12" s="4"/>
      <c r="B12" s="4"/>
      <c r="C12" s="4"/>
      <c r="D12" s="4"/>
      <c r="E12" s="4"/>
      <c r="F12" s="4"/>
      <c r="G12" s="6"/>
      <c r="H12" s="5"/>
      <c r="I12" s="5"/>
    </row>
    <row r="13" spans="1:9" s="7" customFormat="1" ht="23.25" thickBot="1" x14ac:dyDescent="0.25">
      <c r="A13" s="13" t="s">
        <v>1</v>
      </c>
      <c r="B13" s="14" t="s">
        <v>2</v>
      </c>
      <c r="C13" s="14" t="s">
        <v>22</v>
      </c>
      <c r="D13" s="14" t="s">
        <v>3</v>
      </c>
      <c r="E13" s="14" t="s">
        <v>61</v>
      </c>
      <c r="F13" s="15" t="s">
        <v>4</v>
      </c>
      <c r="G13" s="15" t="s">
        <v>5</v>
      </c>
      <c r="H13" s="15" t="s">
        <v>6</v>
      </c>
      <c r="I13" s="16" t="s">
        <v>7</v>
      </c>
    </row>
    <row r="14" spans="1:9" s="31" customFormat="1" ht="11.25" x14ac:dyDescent="0.2">
      <c r="A14" s="29" t="s">
        <v>28</v>
      </c>
      <c r="B14" s="29" t="s">
        <v>50</v>
      </c>
      <c r="C14" s="29" t="s">
        <v>68</v>
      </c>
      <c r="D14" s="34" t="s">
        <v>14</v>
      </c>
      <c r="E14" s="34" t="s">
        <v>86</v>
      </c>
      <c r="F14" s="35">
        <v>55000</v>
      </c>
      <c r="G14" s="35">
        <v>5835.18</v>
      </c>
      <c r="H14" s="35">
        <f>F14-G14</f>
        <v>49164.82</v>
      </c>
      <c r="I14" s="36" t="s">
        <v>57</v>
      </c>
    </row>
    <row r="15" spans="1:9" s="31" customFormat="1" ht="11.25" x14ac:dyDescent="0.2">
      <c r="A15" s="29" t="s">
        <v>29</v>
      </c>
      <c r="B15" s="29" t="s">
        <v>25</v>
      </c>
      <c r="C15" s="29" t="s">
        <v>67</v>
      </c>
      <c r="D15" s="33" t="s">
        <v>14</v>
      </c>
      <c r="E15" s="34" t="s">
        <v>86</v>
      </c>
      <c r="F15" s="35">
        <v>42000</v>
      </c>
      <c r="G15" s="35">
        <v>3232.12</v>
      </c>
      <c r="H15" s="35">
        <f t="shared" ref="H15:H31" si="0">F15-G15</f>
        <v>38767.879999999997</v>
      </c>
      <c r="I15" s="37" t="s">
        <v>57</v>
      </c>
    </row>
    <row r="16" spans="1:9" s="31" customFormat="1" ht="11.25" x14ac:dyDescent="0.2">
      <c r="A16" s="29" t="s">
        <v>30</v>
      </c>
      <c r="B16" s="29" t="s">
        <v>11</v>
      </c>
      <c r="C16" s="29" t="s">
        <v>76</v>
      </c>
      <c r="D16" s="33" t="s">
        <v>14</v>
      </c>
      <c r="E16" s="34" t="s">
        <v>86</v>
      </c>
      <c r="F16" s="35">
        <v>35000</v>
      </c>
      <c r="G16" s="35">
        <v>2093.5</v>
      </c>
      <c r="H16" s="35">
        <f t="shared" si="0"/>
        <v>32906.5</v>
      </c>
      <c r="I16" s="37" t="s">
        <v>57</v>
      </c>
    </row>
    <row r="17" spans="1:9" s="31" customFormat="1" ht="11.25" x14ac:dyDescent="0.2">
      <c r="A17" s="29" t="s">
        <v>31</v>
      </c>
      <c r="B17" s="29" t="s">
        <v>20</v>
      </c>
      <c r="C17" s="29" t="s">
        <v>69</v>
      </c>
      <c r="D17" s="33" t="s">
        <v>14</v>
      </c>
      <c r="E17" s="34" t="s">
        <v>86</v>
      </c>
      <c r="F17" s="35">
        <v>50000</v>
      </c>
      <c r="G17" s="35">
        <v>4834</v>
      </c>
      <c r="H17" s="35">
        <f t="shared" si="0"/>
        <v>45166</v>
      </c>
      <c r="I17" s="37" t="s">
        <v>57</v>
      </c>
    </row>
    <row r="18" spans="1:9" s="31" customFormat="1" ht="11.25" x14ac:dyDescent="0.2">
      <c r="A18" s="29" t="s">
        <v>32</v>
      </c>
      <c r="B18" s="29" t="s">
        <v>51</v>
      </c>
      <c r="C18" s="29" t="s">
        <v>67</v>
      </c>
      <c r="D18" s="33" t="s">
        <v>14</v>
      </c>
      <c r="E18" s="34" t="s">
        <v>86</v>
      </c>
      <c r="F18" s="35">
        <v>45000</v>
      </c>
      <c r="G18" s="35">
        <v>3832.83</v>
      </c>
      <c r="H18" s="35">
        <f t="shared" si="0"/>
        <v>41167.17</v>
      </c>
      <c r="I18" s="37" t="s">
        <v>57</v>
      </c>
    </row>
    <row r="19" spans="1:9" s="31" customFormat="1" ht="11.25" x14ac:dyDescent="0.2">
      <c r="A19" s="29" t="s">
        <v>33</v>
      </c>
      <c r="B19" s="29" t="s">
        <v>21</v>
      </c>
      <c r="C19" s="29" t="s">
        <v>69</v>
      </c>
      <c r="D19" s="33" t="s">
        <v>14</v>
      </c>
      <c r="E19" s="34" t="s">
        <v>86</v>
      </c>
      <c r="F19" s="35">
        <v>35000</v>
      </c>
      <c r="G19" s="35">
        <v>2093.5</v>
      </c>
      <c r="H19" s="35">
        <f t="shared" si="0"/>
        <v>32906.5</v>
      </c>
      <c r="I19" s="37" t="s">
        <v>57</v>
      </c>
    </row>
    <row r="20" spans="1:9" s="31" customFormat="1" ht="11.25" x14ac:dyDescent="0.2">
      <c r="A20" s="29" t="s">
        <v>34</v>
      </c>
      <c r="B20" s="29" t="s">
        <v>9</v>
      </c>
      <c r="C20" s="29" t="s">
        <v>73</v>
      </c>
      <c r="D20" s="33" t="s">
        <v>14</v>
      </c>
      <c r="E20" s="34" t="s">
        <v>86</v>
      </c>
      <c r="F20" s="35">
        <v>45000</v>
      </c>
      <c r="G20" s="35">
        <v>3832.83</v>
      </c>
      <c r="H20" s="35">
        <f t="shared" si="0"/>
        <v>41167.17</v>
      </c>
      <c r="I20" s="37" t="s">
        <v>57</v>
      </c>
    </row>
    <row r="21" spans="1:9" s="31" customFormat="1" ht="11.25" x14ac:dyDescent="0.2">
      <c r="A21" s="29" t="s">
        <v>35</v>
      </c>
      <c r="B21" s="29" t="s">
        <v>52</v>
      </c>
      <c r="C21" s="29" t="s">
        <v>70</v>
      </c>
      <c r="D21" s="33" t="s">
        <v>14</v>
      </c>
      <c r="E21" s="34" t="s">
        <v>86</v>
      </c>
      <c r="F21" s="35">
        <v>35000</v>
      </c>
      <c r="G21" s="35">
        <v>2093.5</v>
      </c>
      <c r="H21" s="35">
        <f t="shared" si="0"/>
        <v>32906.5</v>
      </c>
      <c r="I21" s="37" t="s">
        <v>57</v>
      </c>
    </row>
    <row r="22" spans="1:9" s="31" customFormat="1" ht="11.25" x14ac:dyDescent="0.2">
      <c r="A22" s="29" t="s">
        <v>36</v>
      </c>
      <c r="B22" s="29" t="s">
        <v>19</v>
      </c>
      <c r="C22" s="29" t="s">
        <v>65</v>
      </c>
      <c r="D22" s="33" t="s">
        <v>14</v>
      </c>
      <c r="E22" s="34" t="s">
        <v>86</v>
      </c>
      <c r="F22" s="35">
        <v>40000</v>
      </c>
      <c r="G22" s="35">
        <v>2831.65</v>
      </c>
      <c r="H22" s="35">
        <f t="shared" si="0"/>
        <v>37168.35</v>
      </c>
      <c r="I22" s="37" t="s">
        <v>57</v>
      </c>
    </row>
    <row r="23" spans="1:9" s="31" customFormat="1" ht="11.25" x14ac:dyDescent="0.2">
      <c r="A23" s="29" t="s">
        <v>37</v>
      </c>
      <c r="B23" s="29" t="s">
        <v>53</v>
      </c>
      <c r="C23" s="29" t="s">
        <v>73</v>
      </c>
      <c r="D23" s="33" t="s">
        <v>14</v>
      </c>
      <c r="E23" s="34" t="s">
        <v>86</v>
      </c>
      <c r="F23" s="35">
        <v>35000</v>
      </c>
      <c r="G23" s="35">
        <v>2093.5</v>
      </c>
      <c r="H23" s="35">
        <f t="shared" si="0"/>
        <v>32906.5</v>
      </c>
      <c r="I23" s="37" t="s">
        <v>57</v>
      </c>
    </row>
    <row r="24" spans="1:9" s="31" customFormat="1" ht="11.25" x14ac:dyDescent="0.2">
      <c r="A24" s="29" t="s">
        <v>38</v>
      </c>
      <c r="B24" s="29" t="s">
        <v>10</v>
      </c>
      <c r="C24" s="29" t="s">
        <v>65</v>
      </c>
      <c r="D24" s="33" t="s">
        <v>14</v>
      </c>
      <c r="E24" s="34" t="s">
        <v>86</v>
      </c>
      <c r="F24" s="35">
        <v>60000</v>
      </c>
      <c r="G24" s="35">
        <v>7057.65</v>
      </c>
      <c r="H24" s="35">
        <f t="shared" si="0"/>
        <v>52942.35</v>
      </c>
      <c r="I24" s="37" t="s">
        <v>57</v>
      </c>
    </row>
    <row r="25" spans="1:9" s="31" customFormat="1" ht="11.25" x14ac:dyDescent="0.2">
      <c r="A25" s="29" t="s">
        <v>39</v>
      </c>
      <c r="B25" s="29" t="s">
        <v>54</v>
      </c>
      <c r="C25" s="29" t="s">
        <v>72</v>
      </c>
      <c r="D25" s="33" t="s">
        <v>14</v>
      </c>
      <c r="E25" s="34" t="s">
        <v>86</v>
      </c>
      <c r="F25" s="35">
        <v>110000</v>
      </c>
      <c r="G25" s="35">
        <v>20983.69</v>
      </c>
      <c r="H25" s="35">
        <f t="shared" si="0"/>
        <v>89016.31</v>
      </c>
      <c r="I25" s="37" t="s">
        <v>57</v>
      </c>
    </row>
    <row r="26" spans="1:9" s="31" customFormat="1" ht="11.25" x14ac:dyDescent="0.2">
      <c r="A26" s="29" t="s">
        <v>40</v>
      </c>
      <c r="B26" s="29" t="s">
        <v>11</v>
      </c>
      <c r="C26" s="29" t="s">
        <v>77</v>
      </c>
      <c r="D26" s="33" t="s">
        <v>14</v>
      </c>
      <c r="E26" s="34" t="s">
        <v>86</v>
      </c>
      <c r="F26" s="35">
        <v>55000</v>
      </c>
      <c r="G26" s="35">
        <v>7835.18</v>
      </c>
      <c r="H26" s="35">
        <f t="shared" si="0"/>
        <v>47164.82</v>
      </c>
      <c r="I26" s="37" t="s">
        <v>57</v>
      </c>
    </row>
    <row r="27" spans="1:9" s="31" customFormat="1" ht="11.25" x14ac:dyDescent="0.2">
      <c r="A27" s="29" t="s">
        <v>41</v>
      </c>
      <c r="B27" s="29" t="s">
        <v>55</v>
      </c>
      <c r="C27" s="29" t="s">
        <v>66</v>
      </c>
      <c r="D27" s="33" t="s">
        <v>14</v>
      </c>
      <c r="E27" s="34" t="s">
        <v>86</v>
      </c>
      <c r="F27" s="35">
        <v>75000</v>
      </c>
      <c r="G27" s="35">
        <v>11766.85</v>
      </c>
      <c r="H27" s="35">
        <f t="shared" si="0"/>
        <v>63233.15</v>
      </c>
      <c r="I27" s="37" t="s">
        <v>57</v>
      </c>
    </row>
    <row r="28" spans="1:9" s="31" customFormat="1" ht="11.25" x14ac:dyDescent="0.2">
      <c r="A28" s="29" t="s">
        <v>42</v>
      </c>
      <c r="B28" s="29" t="s">
        <v>82</v>
      </c>
      <c r="C28" s="29" t="s">
        <v>69</v>
      </c>
      <c r="D28" s="33" t="s">
        <v>14</v>
      </c>
      <c r="E28" s="34" t="s">
        <v>86</v>
      </c>
      <c r="F28" s="35">
        <v>65000</v>
      </c>
      <c r="G28" s="35">
        <v>10294.049999999999</v>
      </c>
      <c r="H28" s="35">
        <f t="shared" si="0"/>
        <v>54705.95</v>
      </c>
      <c r="I28" s="37" t="s">
        <v>57</v>
      </c>
    </row>
    <row r="29" spans="1:9" s="31" customFormat="1" ht="11.25" x14ac:dyDescent="0.2">
      <c r="A29" s="29" t="s">
        <v>43</v>
      </c>
      <c r="B29" s="29" t="s">
        <v>19</v>
      </c>
      <c r="C29" s="29" t="s">
        <v>65</v>
      </c>
      <c r="D29" s="33" t="s">
        <v>14</v>
      </c>
      <c r="E29" s="34" t="s">
        <v>86</v>
      </c>
      <c r="F29" s="35">
        <v>40000</v>
      </c>
      <c r="G29" s="35">
        <v>6831.65</v>
      </c>
      <c r="H29" s="35">
        <f t="shared" si="0"/>
        <v>33168.35</v>
      </c>
      <c r="I29" s="37" t="s">
        <v>57</v>
      </c>
    </row>
    <row r="30" spans="1:9" s="31" customFormat="1" ht="11.25" x14ac:dyDescent="0.2">
      <c r="A30" s="29" t="s">
        <v>44</v>
      </c>
      <c r="B30" s="29" t="s">
        <v>56</v>
      </c>
      <c r="C30" s="29" t="s">
        <v>73</v>
      </c>
      <c r="D30" s="33" t="s">
        <v>14</v>
      </c>
      <c r="E30" s="34" t="s">
        <v>86</v>
      </c>
      <c r="F30" s="35">
        <v>25000</v>
      </c>
      <c r="G30" s="35">
        <v>3502.5</v>
      </c>
      <c r="H30" s="35">
        <f t="shared" si="0"/>
        <v>21497.5</v>
      </c>
      <c r="I30" s="37" t="s">
        <v>57</v>
      </c>
    </row>
    <row r="31" spans="1:9" s="31" customFormat="1" ht="11.25" x14ac:dyDescent="0.2">
      <c r="A31" s="29" t="s">
        <v>45</v>
      </c>
      <c r="B31" s="29" t="s">
        <v>21</v>
      </c>
      <c r="C31" s="29" t="s">
        <v>69</v>
      </c>
      <c r="D31" s="38" t="s">
        <v>14</v>
      </c>
      <c r="E31" s="34" t="s">
        <v>86</v>
      </c>
      <c r="F31" s="35">
        <v>35000</v>
      </c>
      <c r="G31" s="35">
        <v>2093.5</v>
      </c>
      <c r="H31" s="39">
        <f t="shared" si="0"/>
        <v>32906.5</v>
      </c>
      <c r="I31" s="40" t="s">
        <v>57</v>
      </c>
    </row>
    <row r="32" spans="1:9" s="20" customFormat="1" ht="11.25" x14ac:dyDescent="0.2">
      <c r="A32" s="21"/>
      <c r="B32" s="21"/>
      <c r="C32" s="21"/>
      <c r="D32" s="25"/>
      <c r="E32" s="25"/>
      <c r="F32" s="26"/>
      <c r="G32" s="26"/>
      <c r="H32" s="26"/>
      <c r="I32" s="27"/>
    </row>
    <row r="33" spans="1:9" s="20" customFormat="1" ht="11.25" x14ac:dyDescent="0.2">
      <c r="D33" s="22"/>
      <c r="E33" s="22"/>
      <c r="F33" s="23"/>
      <c r="G33" s="23"/>
      <c r="H33" s="23"/>
      <c r="I33" s="24"/>
    </row>
    <row r="34" spans="1:9" s="20" customFormat="1" ht="11.25" x14ac:dyDescent="0.2">
      <c r="D34" s="22"/>
      <c r="E34" s="22"/>
      <c r="F34" s="23"/>
      <c r="G34" s="23"/>
      <c r="H34" s="23"/>
      <c r="I34" s="24"/>
    </row>
    <row r="35" spans="1:9" s="20" customFormat="1" ht="11.25" x14ac:dyDescent="0.2">
      <c r="D35" s="22"/>
      <c r="E35" s="22"/>
      <c r="F35" s="23"/>
      <c r="G35" s="23"/>
      <c r="H35" s="23"/>
      <c r="I35" s="24"/>
    </row>
    <row r="36" spans="1:9" s="20" customFormat="1" ht="11.25" x14ac:dyDescent="0.2">
      <c r="D36" s="22"/>
      <c r="E36" s="22"/>
      <c r="F36" s="23"/>
      <c r="G36" s="23"/>
      <c r="H36" s="23"/>
      <c r="I36" s="24"/>
    </row>
    <row r="37" spans="1:9" s="20" customFormat="1" ht="11.25" x14ac:dyDescent="0.2">
      <c r="D37" s="22"/>
      <c r="E37" s="22"/>
      <c r="F37" s="23"/>
      <c r="G37" s="23"/>
      <c r="H37" s="23"/>
      <c r="I37" s="24"/>
    </row>
    <row r="38" spans="1:9" s="20" customFormat="1" ht="12" thickBot="1" x14ac:dyDescent="0.25">
      <c r="D38" s="22"/>
      <c r="E38" s="22"/>
      <c r="F38" s="23"/>
      <c r="G38" s="23"/>
      <c r="H38" s="23"/>
      <c r="I38" s="24"/>
    </row>
    <row r="39" spans="1:9" s="7" customFormat="1" ht="23.25" thickBot="1" x14ac:dyDescent="0.25">
      <c r="A39" s="13" t="s">
        <v>1</v>
      </c>
      <c r="B39" s="14" t="s">
        <v>2</v>
      </c>
      <c r="C39" s="14" t="s">
        <v>22</v>
      </c>
      <c r="D39" s="14" t="s">
        <v>3</v>
      </c>
      <c r="E39" s="14" t="s">
        <v>61</v>
      </c>
      <c r="F39" s="15" t="s">
        <v>4</v>
      </c>
      <c r="G39" s="15" t="s">
        <v>5</v>
      </c>
      <c r="H39" s="15" t="s">
        <v>6</v>
      </c>
      <c r="I39" s="16" t="s">
        <v>7</v>
      </c>
    </row>
    <row r="40" spans="1:9" s="31" customFormat="1" ht="11.25" x14ac:dyDescent="0.2">
      <c r="A40" s="29" t="s">
        <v>46</v>
      </c>
      <c r="B40" s="29" t="s">
        <v>25</v>
      </c>
      <c r="C40" s="29" t="s">
        <v>67</v>
      </c>
      <c r="D40" s="34" t="s">
        <v>14</v>
      </c>
      <c r="E40" s="34" t="s">
        <v>87</v>
      </c>
      <c r="F40" s="35">
        <v>45000</v>
      </c>
      <c r="G40" s="35">
        <v>3832.83</v>
      </c>
      <c r="H40" s="35">
        <f>F40-G40</f>
        <v>41167.17</v>
      </c>
      <c r="I40" s="36" t="s">
        <v>57</v>
      </c>
    </row>
    <row r="41" spans="1:9" s="31" customFormat="1" ht="11.25" x14ac:dyDescent="0.2">
      <c r="A41" s="29" t="s">
        <v>47</v>
      </c>
      <c r="B41" s="29" t="s">
        <v>8</v>
      </c>
      <c r="C41" s="29" t="s">
        <v>75</v>
      </c>
      <c r="D41" s="33" t="s">
        <v>14</v>
      </c>
      <c r="E41" s="34" t="s">
        <v>87</v>
      </c>
      <c r="F41" s="35">
        <v>70000</v>
      </c>
      <c r="G41" s="35">
        <v>9530.4500000000007</v>
      </c>
      <c r="H41" s="35">
        <f t="shared" ref="H41:H53" si="1">F41-G41</f>
        <v>60469.55</v>
      </c>
      <c r="I41" s="37" t="s">
        <v>57</v>
      </c>
    </row>
    <row r="42" spans="1:9" s="31" customFormat="1" ht="11.25" x14ac:dyDescent="0.2">
      <c r="A42" s="29" t="s">
        <v>48</v>
      </c>
      <c r="B42" s="29" t="s">
        <v>19</v>
      </c>
      <c r="C42" s="29" t="s">
        <v>65</v>
      </c>
      <c r="D42" s="33" t="s">
        <v>14</v>
      </c>
      <c r="E42" s="34" t="s">
        <v>87</v>
      </c>
      <c r="F42" s="35">
        <v>45000</v>
      </c>
      <c r="G42" s="35">
        <v>3832.83</v>
      </c>
      <c r="H42" s="35">
        <f t="shared" si="1"/>
        <v>41167.17</v>
      </c>
      <c r="I42" s="37" t="s">
        <v>57</v>
      </c>
    </row>
    <row r="43" spans="1:9" s="31" customFormat="1" ht="11.25" x14ac:dyDescent="0.2">
      <c r="A43" s="29" t="s">
        <v>60</v>
      </c>
      <c r="B43" s="29" t="s">
        <v>18</v>
      </c>
      <c r="C43" s="29" t="s">
        <v>74</v>
      </c>
      <c r="D43" s="33" t="s">
        <v>14</v>
      </c>
      <c r="E43" s="34" t="s">
        <v>87</v>
      </c>
      <c r="F43" s="35">
        <v>50000</v>
      </c>
      <c r="G43" s="35">
        <v>4834</v>
      </c>
      <c r="H43" s="35">
        <f t="shared" si="1"/>
        <v>45166</v>
      </c>
      <c r="I43" s="37" t="s">
        <v>57</v>
      </c>
    </row>
    <row r="44" spans="1:9" s="31" customFormat="1" ht="11.25" x14ac:dyDescent="0.2">
      <c r="A44" s="29" t="s">
        <v>49</v>
      </c>
      <c r="B44" s="29" t="s">
        <v>9</v>
      </c>
      <c r="C44" s="29" t="s">
        <v>73</v>
      </c>
      <c r="D44" s="33" t="s">
        <v>14</v>
      </c>
      <c r="E44" s="34" t="s">
        <v>87</v>
      </c>
      <c r="F44" s="35">
        <v>45000</v>
      </c>
      <c r="G44" s="35">
        <v>8844.43</v>
      </c>
      <c r="H44" s="35">
        <f t="shared" si="1"/>
        <v>36155.57</v>
      </c>
      <c r="I44" s="37" t="s">
        <v>57</v>
      </c>
    </row>
    <row r="45" spans="1:9" s="31" customFormat="1" ht="11.25" x14ac:dyDescent="0.2">
      <c r="A45" s="29" t="s">
        <v>62</v>
      </c>
      <c r="B45" s="29" t="s">
        <v>53</v>
      </c>
      <c r="C45" s="29" t="s">
        <v>73</v>
      </c>
      <c r="D45" s="33" t="s">
        <v>14</v>
      </c>
      <c r="E45" s="34" t="s">
        <v>87</v>
      </c>
      <c r="F45" s="35">
        <v>25000</v>
      </c>
      <c r="G45" s="35">
        <v>1502.5</v>
      </c>
      <c r="H45" s="35">
        <f t="shared" si="1"/>
        <v>23497.5</v>
      </c>
      <c r="I45" s="37" t="s">
        <v>57</v>
      </c>
    </row>
    <row r="46" spans="1:9" s="31" customFormat="1" ht="11.25" x14ac:dyDescent="0.2">
      <c r="A46" s="29" t="s">
        <v>79</v>
      </c>
      <c r="B46" s="29" t="s">
        <v>80</v>
      </c>
      <c r="C46" s="29" t="s">
        <v>70</v>
      </c>
      <c r="D46" s="33" t="s">
        <v>14</v>
      </c>
      <c r="E46" s="34" t="s">
        <v>88</v>
      </c>
      <c r="F46" s="35">
        <v>35000</v>
      </c>
      <c r="G46" s="35">
        <v>2093.5</v>
      </c>
      <c r="H46" s="35">
        <f t="shared" si="1"/>
        <v>32906.5</v>
      </c>
      <c r="I46" s="37" t="s">
        <v>57</v>
      </c>
    </row>
    <row r="47" spans="1:9" s="31" customFormat="1" ht="11.25" x14ac:dyDescent="0.2">
      <c r="A47" s="29" t="s">
        <v>63</v>
      </c>
      <c r="B47" s="29" t="s">
        <v>64</v>
      </c>
      <c r="C47" s="29" t="s">
        <v>69</v>
      </c>
      <c r="D47" s="33" t="s">
        <v>14</v>
      </c>
      <c r="E47" s="34" t="s">
        <v>88</v>
      </c>
      <c r="F47" s="35">
        <v>45000</v>
      </c>
      <c r="G47" s="35">
        <v>3832.83</v>
      </c>
      <c r="H47" s="35">
        <f t="shared" si="1"/>
        <v>41167.17</v>
      </c>
      <c r="I47" s="37" t="s">
        <v>57</v>
      </c>
    </row>
    <row r="48" spans="1:9" s="31" customFormat="1" ht="11.25" x14ac:dyDescent="0.2">
      <c r="A48" s="29" t="s">
        <v>81</v>
      </c>
      <c r="B48" s="29" t="s">
        <v>19</v>
      </c>
      <c r="C48" s="29" t="s">
        <v>76</v>
      </c>
      <c r="D48" s="33" t="s">
        <v>14</v>
      </c>
      <c r="E48" s="34" t="s">
        <v>88</v>
      </c>
      <c r="F48" s="35">
        <v>45000</v>
      </c>
      <c r="G48" s="35">
        <v>7432.83</v>
      </c>
      <c r="H48" s="35">
        <f t="shared" si="1"/>
        <v>37567.17</v>
      </c>
      <c r="I48" s="37" t="s">
        <v>57</v>
      </c>
    </row>
    <row r="49" spans="1:14" s="31" customFormat="1" ht="11.25" x14ac:dyDescent="0.2">
      <c r="A49" s="29" t="s">
        <v>83</v>
      </c>
      <c r="B49" s="29" t="s">
        <v>13</v>
      </c>
      <c r="C49" s="29" t="s">
        <v>71</v>
      </c>
      <c r="D49" s="33" t="s">
        <v>14</v>
      </c>
      <c r="E49" s="34" t="s">
        <v>88</v>
      </c>
      <c r="F49" s="35">
        <v>35000</v>
      </c>
      <c r="G49" s="35">
        <v>2093.5</v>
      </c>
      <c r="H49" s="35">
        <f t="shared" si="1"/>
        <v>32906.5</v>
      </c>
      <c r="I49" s="37" t="s">
        <v>57</v>
      </c>
    </row>
    <row r="50" spans="1:14" s="31" customFormat="1" ht="11.25" x14ac:dyDescent="0.2">
      <c r="A50" s="29" t="s">
        <v>84</v>
      </c>
      <c r="B50" s="29" t="s">
        <v>12</v>
      </c>
      <c r="C50" s="29" t="s">
        <v>77</v>
      </c>
      <c r="D50" s="33" t="s">
        <v>14</v>
      </c>
      <c r="E50" s="34" t="s">
        <v>88</v>
      </c>
      <c r="F50" s="35">
        <v>45000</v>
      </c>
      <c r="G50" s="35">
        <v>3832.83</v>
      </c>
      <c r="H50" s="35">
        <f t="shared" si="1"/>
        <v>41167.17</v>
      </c>
      <c r="I50" s="37" t="s">
        <v>57</v>
      </c>
    </row>
    <row r="51" spans="1:14" s="31" customFormat="1" ht="11.25" x14ac:dyDescent="0.2">
      <c r="A51" s="29" t="s">
        <v>85</v>
      </c>
      <c r="B51" s="29" t="s">
        <v>12</v>
      </c>
      <c r="C51" s="29" t="s">
        <v>77</v>
      </c>
      <c r="D51" s="33" t="s">
        <v>14</v>
      </c>
      <c r="E51" s="34" t="s">
        <v>88</v>
      </c>
      <c r="F51" s="35">
        <v>45000</v>
      </c>
      <c r="G51" s="35">
        <v>3832.83</v>
      </c>
      <c r="H51" s="35">
        <f t="shared" si="1"/>
        <v>41167.17</v>
      </c>
      <c r="I51" s="37" t="s">
        <v>57</v>
      </c>
    </row>
    <row r="52" spans="1:14" s="31" customFormat="1" ht="11.25" x14ac:dyDescent="0.2">
      <c r="A52" s="29" t="s">
        <v>90</v>
      </c>
      <c r="B52" s="29" t="s">
        <v>13</v>
      </c>
      <c r="C52" s="29" t="s">
        <v>72</v>
      </c>
      <c r="D52" s="33" t="s">
        <v>14</v>
      </c>
      <c r="E52" s="34" t="s">
        <v>93</v>
      </c>
      <c r="F52" s="35">
        <v>40000</v>
      </c>
      <c r="G52" s="35">
        <v>2831.65</v>
      </c>
      <c r="H52" s="35">
        <f t="shared" si="1"/>
        <v>37168.35</v>
      </c>
      <c r="I52" s="37" t="s">
        <v>57</v>
      </c>
    </row>
    <row r="53" spans="1:14" s="31" customFormat="1" ht="11.25" x14ac:dyDescent="0.2">
      <c r="A53" s="29" t="s">
        <v>91</v>
      </c>
      <c r="B53" s="29" t="s">
        <v>12</v>
      </c>
      <c r="C53" s="29" t="s">
        <v>77</v>
      </c>
      <c r="D53" s="33" t="s">
        <v>14</v>
      </c>
      <c r="E53" s="34" t="s">
        <v>94</v>
      </c>
      <c r="F53" s="35">
        <v>35000</v>
      </c>
      <c r="G53" s="35">
        <v>2093.5</v>
      </c>
      <c r="H53" s="35">
        <f t="shared" si="1"/>
        <v>32906.5</v>
      </c>
      <c r="I53" s="37" t="s">
        <v>57</v>
      </c>
    </row>
    <row r="54" spans="1:14" s="31" customFormat="1" ht="11.25" x14ac:dyDescent="0.2">
      <c r="A54" s="29"/>
      <c r="B54" s="29"/>
      <c r="C54" s="29"/>
      <c r="D54" s="41" t="s">
        <v>58</v>
      </c>
      <c r="E54" s="41"/>
      <c r="F54" s="42">
        <f>SUM(F14:F53)</f>
        <v>1487000</v>
      </c>
      <c r="G54" s="42">
        <f>SUM(G14:G53)</f>
        <v>163558.18999999994</v>
      </c>
      <c r="H54" s="42">
        <f>SUM(H14:H53)</f>
        <v>1323441.8099999996</v>
      </c>
      <c r="I54" s="37"/>
    </row>
    <row r="55" spans="1:14" x14ac:dyDescent="0.25">
      <c r="A55" s="2"/>
      <c r="B55" s="2"/>
      <c r="C55" s="2"/>
      <c r="D55" s="17"/>
      <c r="E55" s="17"/>
      <c r="F55" s="18"/>
      <c r="G55" s="18"/>
      <c r="H55" s="18"/>
      <c r="I55" s="17"/>
    </row>
    <row r="56" spans="1:14" x14ac:dyDescent="0.25">
      <c r="A56" s="2"/>
      <c r="B56" s="2"/>
      <c r="C56" s="2"/>
      <c r="D56" s="17"/>
      <c r="E56" s="17" t="s">
        <v>89</v>
      </c>
      <c r="F56" s="18"/>
      <c r="G56" s="18"/>
      <c r="H56" s="18"/>
      <c r="I56" s="17"/>
    </row>
    <row r="57" spans="1:14" x14ac:dyDescent="0.25">
      <c r="A57" s="2"/>
      <c r="B57" s="2"/>
      <c r="C57" s="2"/>
      <c r="D57" s="17"/>
      <c r="E57" s="17"/>
      <c r="F57" s="18"/>
      <c r="G57" s="18"/>
      <c r="H57" s="18"/>
      <c r="I57" s="17"/>
    </row>
    <row r="58" spans="1:14" x14ac:dyDescent="0.25">
      <c r="D58" t="s">
        <v>59</v>
      </c>
      <c r="F58" s="1"/>
    </row>
    <row r="59" spans="1:14" ht="15.75" x14ac:dyDescent="0.25">
      <c r="A59" s="10"/>
      <c r="B59" s="8" t="s">
        <v>95</v>
      </c>
      <c r="C59" s="28"/>
      <c r="D59" s="8"/>
      <c r="E59" t="s">
        <v>24</v>
      </c>
      <c r="F59" s="9"/>
      <c r="G59" s="2"/>
      <c r="H59" s="10"/>
      <c r="L59" s="19"/>
      <c r="N59" s="19"/>
    </row>
    <row r="60" spans="1:14" ht="15.75" x14ac:dyDescent="0.25">
      <c r="A60" s="10"/>
      <c r="B60" s="8" t="s">
        <v>78</v>
      </c>
      <c r="C60" s="8"/>
      <c r="D60" s="8"/>
      <c r="E60" t="s">
        <v>23</v>
      </c>
      <c r="F60" s="9"/>
      <c r="G60" s="12"/>
      <c r="H60" s="10"/>
      <c r="L60" s="19"/>
      <c r="N60" s="19"/>
    </row>
  </sheetData>
  <mergeCells count="4">
    <mergeCell ref="A8:I8"/>
    <mergeCell ref="A9:H9"/>
    <mergeCell ref="A10:H10"/>
    <mergeCell ref="A11:H11"/>
  </mergeCells>
  <pageMargins left="0.25" right="0.25" top="0.75" bottom="0.75" header="0.3" footer="0.3"/>
  <pageSetup paperSize="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topLeftCell="A10" workbookViewId="0">
      <selection activeCell="Q20" sqref="Q20"/>
    </sheetView>
  </sheetViews>
  <sheetFormatPr baseColWidth="10" defaultRowHeight="15" x14ac:dyDescent="0.25"/>
  <cols>
    <col min="1" max="1" width="11.5703125" bestFit="1" customWidth="1"/>
    <col min="2" max="2" width="21.5703125" customWidth="1"/>
  </cols>
  <sheetData>
    <row r="1" spans="1:17" x14ac:dyDescent="0.25">
      <c r="A1" s="43">
        <v>183152.16</v>
      </c>
      <c r="B1" s="30" t="e">
        <f>#REF!-A1</f>
        <v>#REF!</v>
      </c>
      <c r="E1" s="44">
        <v>32906.5</v>
      </c>
      <c r="H1" s="43">
        <v>32906.5</v>
      </c>
      <c r="I1" s="44">
        <v>32906.5</v>
      </c>
      <c r="J1" s="32">
        <f>+H1-I1</f>
        <v>0</v>
      </c>
    </row>
    <row r="2" spans="1:17" x14ac:dyDescent="0.25">
      <c r="A2" s="43">
        <v>72425.13</v>
      </c>
      <c r="B2" s="30" t="e">
        <f t="shared" ref="B2" si="0">#REF!-A2</f>
        <v>#REF!</v>
      </c>
      <c r="E2" s="44">
        <v>23251.05</v>
      </c>
      <c r="H2" s="43">
        <v>23251.05</v>
      </c>
      <c r="I2" s="44">
        <v>23251.05</v>
      </c>
      <c r="J2" s="32">
        <f t="shared" ref="J2:J65" si="1">+H2-I2</f>
        <v>0</v>
      </c>
    </row>
    <row r="3" spans="1:17" x14ac:dyDescent="0.25">
      <c r="A3" s="43">
        <v>59517.45</v>
      </c>
      <c r="B3" s="30" t="e">
        <f t="shared" ref="B3" si="2">#REF!-A3</f>
        <v>#REF!</v>
      </c>
      <c r="E3" s="44">
        <v>29178.35</v>
      </c>
      <c r="H3" s="43">
        <v>29178.35</v>
      </c>
      <c r="I3" s="44">
        <v>29178.35</v>
      </c>
      <c r="J3" s="32">
        <f t="shared" si="1"/>
        <v>0</v>
      </c>
    </row>
    <row r="4" spans="1:17" x14ac:dyDescent="0.25">
      <c r="A4" s="43">
        <v>31289.7</v>
      </c>
      <c r="B4" s="30" t="e">
        <f t="shared" ref="B4" si="3">#REF!-A4</f>
        <v>#REF!</v>
      </c>
      <c r="E4" s="44">
        <v>37168.35</v>
      </c>
      <c r="H4" s="43">
        <v>37168.35</v>
      </c>
      <c r="I4" s="44">
        <v>37168.35</v>
      </c>
      <c r="J4" s="32">
        <f t="shared" si="1"/>
        <v>0</v>
      </c>
    </row>
    <row r="5" spans="1:17" x14ac:dyDescent="0.25">
      <c r="A5" s="43">
        <v>54247.79</v>
      </c>
      <c r="B5" s="30" t="e">
        <f t="shared" ref="B5" si="4">#REF!-A5</f>
        <v>#REF!</v>
      </c>
      <c r="E5" s="44">
        <v>24238.62</v>
      </c>
      <c r="H5" s="43">
        <v>24238.62</v>
      </c>
      <c r="I5" s="44">
        <v>24238.62</v>
      </c>
      <c r="J5" s="32">
        <f t="shared" si="1"/>
        <v>0</v>
      </c>
    </row>
    <row r="6" spans="1:17" x14ac:dyDescent="0.25">
      <c r="A6" s="43">
        <v>29101.14</v>
      </c>
      <c r="B6" s="30" t="e">
        <f t="shared" ref="B6" si="5">#REF!-A6</f>
        <v>#REF!</v>
      </c>
      <c r="E6" s="44">
        <v>61726.84</v>
      </c>
      <c r="H6" s="43">
        <v>61726.84</v>
      </c>
      <c r="I6" s="44">
        <v>61726.84</v>
      </c>
      <c r="J6" s="32">
        <f t="shared" si="1"/>
        <v>0</v>
      </c>
    </row>
    <row r="7" spans="1:17" x14ac:dyDescent="0.25">
      <c r="A7" s="43">
        <v>23983.63</v>
      </c>
      <c r="B7" s="30" t="e">
        <f t="shared" ref="B7" si="6">#REF!-A7</f>
        <v>#REF!</v>
      </c>
      <c r="E7" s="44">
        <v>23573.62</v>
      </c>
      <c r="H7" s="43">
        <v>23573.62</v>
      </c>
      <c r="I7" s="44">
        <v>23573.62</v>
      </c>
      <c r="J7" s="32">
        <f t="shared" si="1"/>
        <v>0</v>
      </c>
    </row>
    <row r="8" spans="1:17" x14ac:dyDescent="0.25">
      <c r="A8" s="43">
        <v>21932.44</v>
      </c>
      <c r="B8" s="30" t="e">
        <f t="shared" ref="B8" si="7">#REF!-A8</f>
        <v>#REF!</v>
      </c>
      <c r="E8" s="44">
        <v>28227.02</v>
      </c>
      <c r="H8" s="43">
        <v>28227.02</v>
      </c>
      <c r="I8" s="44">
        <v>28227.02</v>
      </c>
      <c r="J8" s="32">
        <f t="shared" si="1"/>
        <v>0</v>
      </c>
    </row>
    <row r="9" spans="1:17" x14ac:dyDescent="0.25">
      <c r="A9" s="43">
        <v>38847.17</v>
      </c>
      <c r="B9" s="30" t="e">
        <f t="shared" ref="B9" si="8">#REF!-A9</f>
        <v>#REF!</v>
      </c>
      <c r="E9" s="44">
        <v>24665.23</v>
      </c>
      <c r="H9" s="43">
        <v>24665.23</v>
      </c>
      <c r="I9" s="44">
        <v>24665.23</v>
      </c>
      <c r="J9" s="32">
        <f t="shared" si="1"/>
        <v>0</v>
      </c>
    </row>
    <row r="10" spans="1:17" x14ac:dyDescent="0.25">
      <c r="A10" s="43">
        <v>24673.62</v>
      </c>
      <c r="B10" s="30" t="e">
        <f t="shared" ref="B10" si="9">#REF!-A10</f>
        <v>#REF!</v>
      </c>
      <c r="E10" s="44">
        <v>31965.599999999999</v>
      </c>
      <c r="H10" s="43">
        <v>31965.599999999999</v>
      </c>
      <c r="I10" s="44">
        <v>31965.599999999999</v>
      </c>
      <c r="J10" s="32">
        <f t="shared" si="1"/>
        <v>0</v>
      </c>
      <c r="N10" t="s">
        <v>96</v>
      </c>
      <c r="O10">
        <v>1026.18</v>
      </c>
      <c r="P10">
        <v>3932.83</v>
      </c>
      <c r="Q10" s="43">
        <f>+P10+O10</f>
        <v>4959.01</v>
      </c>
    </row>
    <row r="11" spans="1:17" x14ac:dyDescent="0.25">
      <c r="A11" s="43">
        <v>35368.82</v>
      </c>
      <c r="B11" s="30" t="e">
        <f t="shared" ref="B11" si="10">#REF!-A11</f>
        <v>#REF!</v>
      </c>
      <c r="E11" s="44">
        <v>29613.35</v>
      </c>
      <c r="H11" s="43">
        <v>29613.35</v>
      </c>
      <c r="I11" s="44">
        <v>29613.35</v>
      </c>
      <c r="J11" s="32">
        <f t="shared" si="1"/>
        <v>0</v>
      </c>
      <c r="N11" t="s">
        <v>97</v>
      </c>
      <c r="O11">
        <v>1026.17</v>
      </c>
      <c r="P11">
        <v>10831.65</v>
      </c>
      <c r="Q11" s="43">
        <f t="shared" ref="Q11:Q12" si="11">+P11+O11</f>
        <v>11857.82</v>
      </c>
    </row>
    <row r="12" spans="1:17" x14ac:dyDescent="0.25">
      <c r="A12" s="43">
        <v>75995.350000000006</v>
      </c>
      <c r="B12" s="30" t="e">
        <f t="shared" ref="B12" si="12">#REF!-A12</f>
        <v>#REF!</v>
      </c>
      <c r="E12" s="44">
        <v>37555.57</v>
      </c>
      <c r="H12" s="43">
        <v>37555.57</v>
      </c>
      <c r="I12" s="44">
        <v>37555.57</v>
      </c>
      <c r="J12" s="32">
        <f t="shared" si="1"/>
        <v>0</v>
      </c>
      <c r="N12" t="s">
        <v>16</v>
      </c>
      <c r="O12">
        <v>1385.23</v>
      </c>
      <c r="P12">
        <v>4346.99</v>
      </c>
      <c r="Q12" s="43">
        <f t="shared" si="11"/>
        <v>5732.2199999999993</v>
      </c>
    </row>
    <row r="13" spans="1:17" x14ac:dyDescent="0.25">
      <c r="A13" s="43">
        <v>29329.21</v>
      </c>
      <c r="B13" s="30" t="e">
        <f t="shared" ref="B13" si="13">#REF!-A13</f>
        <v>#REF!</v>
      </c>
      <c r="E13" s="44">
        <v>38567.17</v>
      </c>
      <c r="H13" s="43">
        <v>38567.17</v>
      </c>
      <c r="I13" s="44">
        <v>38567.17</v>
      </c>
      <c r="J13" s="32">
        <f t="shared" si="1"/>
        <v>0</v>
      </c>
    </row>
    <row r="14" spans="1:17" x14ac:dyDescent="0.25">
      <c r="A14" s="43">
        <v>21997.73</v>
      </c>
      <c r="B14" s="30" t="e">
        <f t="shared" ref="B14" si="14">#REF!-A14</f>
        <v>#REF!</v>
      </c>
      <c r="E14" s="44">
        <v>41067.17</v>
      </c>
      <c r="H14" s="43">
        <v>41067.17</v>
      </c>
      <c r="I14" s="44">
        <v>41067.17</v>
      </c>
      <c r="J14" s="32">
        <f t="shared" si="1"/>
        <v>0</v>
      </c>
    </row>
    <row r="15" spans="1:17" x14ac:dyDescent="0.25">
      <c r="A15" s="43">
        <v>17799.82</v>
      </c>
      <c r="B15" s="30" t="e">
        <f t="shared" ref="B15" si="15">#REF!-A15</f>
        <v>#REF!</v>
      </c>
      <c r="E15" s="44">
        <v>18104.82</v>
      </c>
      <c r="H15" s="43">
        <v>18104.82</v>
      </c>
      <c r="I15" s="44">
        <v>18104.82</v>
      </c>
      <c r="J15" s="32">
        <f t="shared" si="1"/>
        <v>0</v>
      </c>
    </row>
    <row r="16" spans="1:17" x14ac:dyDescent="0.25">
      <c r="A16" s="43">
        <v>44054.400000000001</v>
      </c>
      <c r="B16" s="30" t="e">
        <f t="shared" ref="B16" si="16">#REF!-A16</f>
        <v>#REF!</v>
      </c>
      <c r="E16" s="44">
        <v>29613.35</v>
      </c>
      <c r="H16" s="43">
        <v>29613.35</v>
      </c>
      <c r="I16" s="44">
        <v>29613.35</v>
      </c>
      <c r="J16" s="32">
        <f t="shared" si="1"/>
        <v>0</v>
      </c>
    </row>
    <row r="17" spans="1:17" x14ac:dyDescent="0.25">
      <c r="A17" s="43">
        <v>38155.57</v>
      </c>
      <c r="B17" s="30" t="e">
        <f t="shared" ref="B17" si="17">#REF!-A17</f>
        <v>#REF!</v>
      </c>
      <c r="E17" s="44">
        <v>28293.35</v>
      </c>
      <c r="H17" s="43">
        <v>28293.35</v>
      </c>
      <c r="I17" s="44">
        <v>28293.35</v>
      </c>
      <c r="J17" s="32">
        <f t="shared" si="1"/>
        <v>0</v>
      </c>
      <c r="N17" t="s">
        <v>26</v>
      </c>
      <c r="O17">
        <v>7530</v>
      </c>
      <c r="P17" s="43">
        <v>29613.35</v>
      </c>
      <c r="Q17" s="32">
        <f>+P17+O17</f>
        <v>37143.35</v>
      </c>
    </row>
    <row r="18" spans="1:17" x14ac:dyDescent="0.25">
      <c r="A18" s="43">
        <v>37068.35</v>
      </c>
      <c r="B18" s="30" t="e">
        <f t="shared" ref="B18" si="18">#REF!-A18</f>
        <v>#REF!</v>
      </c>
      <c r="E18" s="44">
        <v>28913.35</v>
      </c>
      <c r="H18" s="43">
        <v>28913.35</v>
      </c>
      <c r="I18" s="44">
        <v>28913.35</v>
      </c>
      <c r="J18" s="32">
        <f t="shared" si="1"/>
        <v>0</v>
      </c>
      <c r="N18" t="s">
        <v>15</v>
      </c>
      <c r="O18">
        <v>15749</v>
      </c>
      <c r="P18" s="43">
        <v>29003.33</v>
      </c>
      <c r="Q18" s="32">
        <f t="shared" ref="Q18:Q19" si="19">+P18+O18</f>
        <v>44752.33</v>
      </c>
    </row>
    <row r="19" spans="1:17" x14ac:dyDescent="0.25">
      <c r="A19" s="43">
        <v>32806.5</v>
      </c>
      <c r="B19" s="30" t="e">
        <f t="shared" ref="B19" si="20">#REF!-A19</f>
        <v>#REF!</v>
      </c>
      <c r="E19" s="44">
        <v>27637.46</v>
      </c>
      <c r="H19" s="43">
        <v>27637.46</v>
      </c>
      <c r="I19" s="44">
        <v>27637.46</v>
      </c>
      <c r="J19" s="32">
        <f t="shared" si="1"/>
        <v>0</v>
      </c>
      <c r="L19">
        <v>3061</v>
      </c>
      <c r="M19">
        <v>1798</v>
      </c>
      <c r="N19" t="s">
        <v>17</v>
      </c>
      <c r="O19">
        <v>16939</v>
      </c>
      <c r="P19">
        <v>28202</v>
      </c>
      <c r="Q19" s="32">
        <f t="shared" si="19"/>
        <v>45141</v>
      </c>
    </row>
    <row r="20" spans="1:17" x14ac:dyDescent="0.25">
      <c r="A20" s="43">
        <v>33148.959999999999</v>
      </c>
      <c r="B20" s="30" t="e">
        <f t="shared" ref="B20" si="21">#REF!-A20</f>
        <v>#REF!</v>
      </c>
      <c r="E20" s="44">
        <v>32906.5</v>
      </c>
      <c r="H20" s="43">
        <v>32906.5</v>
      </c>
      <c r="I20" s="44">
        <v>32906.5</v>
      </c>
      <c r="J20" s="32">
        <f t="shared" si="1"/>
        <v>0</v>
      </c>
      <c r="O20">
        <v>16939</v>
      </c>
      <c r="P20">
        <v>28202</v>
      </c>
      <c r="Q20" s="43">
        <f>+P20+O20</f>
        <v>45141</v>
      </c>
    </row>
    <row r="21" spans="1:17" x14ac:dyDescent="0.25">
      <c r="A21" s="43">
        <v>27864.58</v>
      </c>
      <c r="B21" s="30" t="e">
        <f t="shared" ref="B21" si="22">#REF!-A21</f>
        <v>#REF!</v>
      </c>
      <c r="E21" s="44">
        <f>+C21-D21</f>
        <v>0</v>
      </c>
      <c r="H21" s="43">
        <v>29613.35</v>
      </c>
      <c r="I21" s="44">
        <f>+G21-H21</f>
        <v>-29613.35</v>
      </c>
      <c r="J21" s="32">
        <f t="shared" si="1"/>
        <v>59226.7</v>
      </c>
    </row>
    <row r="22" spans="1:17" x14ac:dyDescent="0.25">
      <c r="A22" s="43">
        <v>29771.5</v>
      </c>
      <c r="B22" s="30" t="e">
        <f t="shared" ref="B22" si="23">#REF!-A22</f>
        <v>#REF!</v>
      </c>
      <c r="E22" s="44">
        <v>25023.95</v>
      </c>
      <c r="H22" s="43">
        <v>25023.95</v>
      </c>
      <c r="I22" s="44">
        <v>25023.95</v>
      </c>
      <c r="J22" s="32">
        <f t="shared" si="1"/>
        <v>0</v>
      </c>
    </row>
    <row r="23" spans="1:17" x14ac:dyDescent="0.25">
      <c r="A23" s="43">
        <v>41067.17</v>
      </c>
      <c r="B23" s="30" t="e">
        <f t="shared" ref="B23" si="24">#REF!-A23</f>
        <v>#REF!</v>
      </c>
      <c r="E23" s="44">
        <v>24673.62</v>
      </c>
      <c r="H23" s="43">
        <v>24673.62</v>
      </c>
      <c r="I23" s="44">
        <v>24673.62</v>
      </c>
      <c r="J23" s="32">
        <f t="shared" si="1"/>
        <v>0</v>
      </c>
    </row>
    <row r="24" spans="1:17" x14ac:dyDescent="0.25">
      <c r="A24" s="43">
        <v>40967.17</v>
      </c>
      <c r="B24" s="30" t="e">
        <f t="shared" ref="B24" si="25">#REF!-A24</f>
        <v>#REF!</v>
      </c>
      <c r="E24" s="44">
        <v>29613.35</v>
      </c>
      <c r="H24" s="43">
        <v>29613.35</v>
      </c>
      <c r="I24" s="44">
        <v>29613.35</v>
      </c>
      <c r="J24" s="32">
        <f t="shared" si="1"/>
        <v>0</v>
      </c>
    </row>
    <row r="25" spans="1:17" x14ac:dyDescent="0.25">
      <c r="A25" s="43">
        <v>49390.25</v>
      </c>
      <c r="B25" s="30" t="e">
        <f t="shared" ref="B25" si="26">#REF!-A25</f>
        <v>#REF!</v>
      </c>
      <c r="E25" s="44">
        <v>9384</v>
      </c>
      <c r="H25" s="43">
        <v>9384</v>
      </c>
      <c r="I25" s="44">
        <v>9384</v>
      </c>
      <c r="J25" s="32">
        <f t="shared" si="1"/>
        <v>0</v>
      </c>
    </row>
    <row r="26" spans="1:17" x14ac:dyDescent="0.25">
      <c r="A26" s="43">
        <v>34814.79</v>
      </c>
      <c r="B26" s="30" t="e">
        <f t="shared" ref="B26" si="27">#REF!-A26</f>
        <v>#REF!</v>
      </c>
      <c r="E26" s="44">
        <v>18793</v>
      </c>
      <c r="H26" s="43">
        <v>18793</v>
      </c>
      <c r="I26" s="44">
        <v>18793</v>
      </c>
      <c r="J26" s="32">
        <f t="shared" si="1"/>
        <v>0</v>
      </c>
    </row>
    <row r="27" spans="1:17" x14ac:dyDescent="0.25">
      <c r="A27" s="43">
        <v>52842.35</v>
      </c>
      <c r="B27" s="30" t="e">
        <f t="shared" ref="B27" si="28">#REF!-A27</f>
        <v>#REF!</v>
      </c>
      <c r="E27" s="44">
        <v>9384</v>
      </c>
      <c r="H27" s="43">
        <v>9384</v>
      </c>
      <c r="I27" s="44">
        <v>9384</v>
      </c>
      <c r="J27" s="32">
        <f t="shared" si="1"/>
        <v>0</v>
      </c>
    </row>
    <row r="28" spans="1:17" x14ac:dyDescent="0.25">
      <c r="A28" s="43">
        <v>38467.17</v>
      </c>
      <c r="B28" s="30" t="e">
        <f t="shared" ref="B28" si="29">#REF!-A28</f>
        <v>#REF!</v>
      </c>
      <c r="E28" s="44">
        <v>9384</v>
      </c>
      <c r="H28" s="43">
        <v>9384</v>
      </c>
      <c r="I28" s="44">
        <v>9384</v>
      </c>
      <c r="J28" s="32">
        <f t="shared" si="1"/>
        <v>0</v>
      </c>
    </row>
    <row r="29" spans="1:17" x14ac:dyDescent="0.25">
      <c r="A29" s="43">
        <v>32904.080000000002</v>
      </c>
      <c r="B29" s="30" t="e">
        <f t="shared" ref="B29" si="30">#REF!-A29</f>
        <v>#REF!</v>
      </c>
      <c r="E29" s="44">
        <v>14088.5</v>
      </c>
      <c r="H29" s="43">
        <v>14088.5</v>
      </c>
      <c r="I29" s="44">
        <v>14088.5</v>
      </c>
      <c r="J29" s="32">
        <f t="shared" si="1"/>
        <v>0</v>
      </c>
    </row>
    <row r="30" spans="1:17" x14ac:dyDescent="0.25">
      <c r="A30" s="43">
        <v>40467.17</v>
      </c>
      <c r="B30" s="30" t="e">
        <f t="shared" ref="B30" si="31">#REF!-A30</f>
        <v>#REF!</v>
      </c>
      <c r="E30" s="44">
        <v>14088.5</v>
      </c>
      <c r="H30" s="43">
        <v>14088.5</v>
      </c>
      <c r="I30" s="44">
        <v>14088.5</v>
      </c>
      <c r="J30" s="32">
        <f t="shared" si="1"/>
        <v>0</v>
      </c>
    </row>
    <row r="31" spans="1:17" x14ac:dyDescent="0.25">
      <c r="A31" s="43">
        <v>46790.25</v>
      </c>
      <c r="B31" s="30" t="e">
        <f t="shared" ref="B31" si="32">#REF!-A31</f>
        <v>#REF!</v>
      </c>
      <c r="E31" s="44">
        <v>32906.5</v>
      </c>
      <c r="H31" s="43">
        <v>32906.5</v>
      </c>
      <c r="I31" s="44">
        <v>32906.5</v>
      </c>
      <c r="J31" s="32">
        <f t="shared" si="1"/>
        <v>0</v>
      </c>
    </row>
    <row r="32" spans="1:17" x14ac:dyDescent="0.25">
      <c r="A32" s="43">
        <v>48780.93</v>
      </c>
      <c r="B32" s="30" t="e">
        <f t="shared" ref="B32" si="33">#REF!-A32</f>
        <v>#REF!</v>
      </c>
      <c r="E32" s="44">
        <v>11265.8</v>
      </c>
      <c r="H32" s="43">
        <v>11265.8</v>
      </c>
      <c r="I32" s="44">
        <v>11265.8</v>
      </c>
      <c r="J32" s="32">
        <f t="shared" si="1"/>
        <v>0</v>
      </c>
    </row>
    <row r="33" spans="1:10" x14ac:dyDescent="0.25">
      <c r="A33" s="43">
        <v>37556.28</v>
      </c>
      <c r="B33" s="30" t="e">
        <f t="shared" ref="B33" si="34">#REF!-A33</f>
        <v>#REF!</v>
      </c>
      <c r="E33" s="44">
        <v>17604.82</v>
      </c>
      <c r="H33" s="43">
        <v>17604.82</v>
      </c>
      <c r="I33" s="44">
        <v>17604.82</v>
      </c>
      <c r="J33" s="32">
        <f t="shared" si="1"/>
        <v>0</v>
      </c>
    </row>
    <row r="34" spans="1:10" x14ac:dyDescent="0.25">
      <c r="A34" s="43">
        <v>46242.35</v>
      </c>
      <c r="B34" s="30" t="e">
        <f t="shared" ref="B34" si="35">#REF!-A34</f>
        <v>#REF!</v>
      </c>
      <c r="E34" s="44">
        <v>17604.82</v>
      </c>
      <c r="H34" s="43">
        <v>17604.82</v>
      </c>
      <c r="I34" s="44">
        <v>17604.82</v>
      </c>
      <c r="J34" s="32">
        <f t="shared" si="1"/>
        <v>0</v>
      </c>
    </row>
    <row r="35" spans="1:10" x14ac:dyDescent="0.25">
      <c r="A35" s="43">
        <v>85387.94</v>
      </c>
      <c r="B35" s="30" t="e">
        <f t="shared" ref="B35" si="36">#REF!-A35</f>
        <v>#REF!</v>
      </c>
      <c r="E35" s="44">
        <v>14088.5</v>
      </c>
      <c r="H35" s="43">
        <v>14088.5</v>
      </c>
      <c r="I35" s="44">
        <v>14088.5</v>
      </c>
      <c r="J35" s="32">
        <f t="shared" si="1"/>
        <v>0</v>
      </c>
    </row>
    <row r="36" spans="1:10" x14ac:dyDescent="0.25">
      <c r="A36" s="43">
        <v>84495.35</v>
      </c>
      <c r="E36" s="44">
        <v>9384</v>
      </c>
      <c r="H36" s="43">
        <v>9384</v>
      </c>
      <c r="I36" s="44">
        <v>9384</v>
      </c>
      <c r="J36" s="32">
        <f t="shared" si="1"/>
        <v>0</v>
      </c>
    </row>
    <row r="37" spans="1:10" x14ac:dyDescent="0.25">
      <c r="A37" s="43">
        <v>36097.17</v>
      </c>
      <c r="E37" s="44">
        <v>9384</v>
      </c>
      <c r="H37" s="43">
        <v>9384</v>
      </c>
      <c r="I37" s="44">
        <v>9384</v>
      </c>
      <c r="J37" s="32">
        <f t="shared" si="1"/>
        <v>0</v>
      </c>
    </row>
    <row r="38" spans="1:10" x14ac:dyDescent="0.25">
      <c r="A38" s="43">
        <v>52742.35</v>
      </c>
      <c r="E38" s="44">
        <v>14088.5</v>
      </c>
      <c r="H38" s="43">
        <v>14088.5</v>
      </c>
      <c r="I38" s="44">
        <v>14088.5</v>
      </c>
      <c r="J38" s="32">
        <f t="shared" si="1"/>
        <v>0</v>
      </c>
    </row>
    <row r="39" spans="1:10" x14ac:dyDescent="0.25">
      <c r="A39" s="43">
        <v>37571.72</v>
      </c>
      <c r="E39" s="44">
        <v>29613.35</v>
      </c>
      <c r="H39" s="43">
        <v>29613.35</v>
      </c>
      <c r="I39" s="44">
        <v>29613.35</v>
      </c>
      <c r="J39" s="32">
        <f t="shared" si="1"/>
        <v>0</v>
      </c>
    </row>
    <row r="40" spans="1:10" x14ac:dyDescent="0.25">
      <c r="A40" s="43">
        <v>31616.38</v>
      </c>
      <c r="E40" s="44">
        <v>32906.5</v>
      </c>
      <c r="H40" s="43">
        <v>32906.5</v>
      </c>
      <c r="I40" s="44">
        <v>32906.5</v>
      </c>
      <c r="J40" s="32">
        <f t="shared" si="1"/>
        <v>0</v>
      </c>
    </row>
    <row r="41" spans="1:10" x14ac:dyDescent="0.25">
      <c r="A41" s="43">
        <v>40807.82</v>
      </c>
      <c r="H41" s="43">
        <v>18228.46</v>
      </c>
      <c r="I41" s="44">
        <v>18228.46</v>
      </c>
      <c r="J41" s="32">
        <f t="shared" si="1"/>
        <v>0</v>
      </c>
    </row>
    <row r="42" spans="1:10" x14ac:dyDescent="0.25">
      <c r="A42" s="43">
        <v>54347.79</v>
      </c>
      <c r="H42" s="43">
        <v>18604.82</v>
      </c>
      <c r="I42" s="44">
        <v>18604.82</v>
      </c>
      <c r="J42" s="32">
        <f t="shared" si="1"/>
        <v>0</v>
      </c>
    </row>
    <row r="43" spans="1:10" x14ac:dyDescent="0.25">
      <c r="A43" s="43">
        <v>94287.88</v>
      </c>
      <c r="H43" s="43">
        <v>18604.82</v>
      </c>
      <c r="I43" s="44">
        <v>18604.82</v>
      </c>
      <c r="J43" s="32">
        <f t="shared" si="1"/>
        <v>0</v>
      </c>
    </row>
    <row r="44" spans="1:10" x14ac:dyDescent="0.25">
      <c r="A44" s="43">
        <v>30620.35</v>
      </c>
      <c r="H44" s="43">
        <v>32906.5</v>
      </c>
      <c r="I44" s="44">
        <v>32906.5</v>
      </c>
      <c r="J44" s="32">
        <f t="shared" si="1"/>
        <v>0</v>
      </c>
    </row>
    <row r="45" spans="1:10" x14ac:dyDescent="0.25">
      <c r="A45" s="43">
        <v>44820</v>
      </c>
      <c r="H45" s="43">
        <v>18793</v>
      </c>
      <c r="I45" s="44">
        <v>18793</v>
      </c>
      <c r="J45" s="32">
        <f t="shared" si="1"/>
        <v>0</v>
      </c>
    </row>
    <row r="46" spans="1:10" x14ac:dyDescent="0.25">
      <c r="A46" s="43">
        <v>56174.559999999998</v>
      </c>
      <c r="H46" s="43">
        <v>24673.62</v>
      </c>
      <c r="I46" s="44">
        <v>24673.62</v>
      </c>
      <c r="J46" s="32">
        <f t="shared" si="1"/>
        <v>0</v>
      </c>
    </row>
    <row r="47" spans="1:10" x14ac:dyDescent="0.25">
      <c r="A47" s="43">
        <v>41067.17</v>
      </c>
      <c r="H47" s="43">
        <v>14088.5</v>
      </c>
      <c r="I47" s="44">
        <v>14088.5</v>
      </c>
      <c r="J47" s="32">
        <f t="shared" si="1"/>
        <v>0</v>
      </c>
    </row>
    <row r="48" spans="1:10" x14ac:dyDescent="0.25">
      <c r="A48" s="43">
        <v>58733.41</v>
      </c>
      <c r="H48" s="43">
        <v>18793</v>
      </c>
      <c r="I48" s="44">
        <v>18793</v>
      </c>
      <c r="J48" s="32">
        <f t="shared" si="1"/>
        <v>0</v>
      </c>
    </row>
    <row r="49" spans="1:12" x14ac:dyDescent="0.25">
      <c r="A49" s="43">
        <v>40193.89</v>
      </c>
      <c r="H49" s="43">
        <v>18793</v>
      </c>
      <c r="I49" s="44">
        <v>18793</v>
      </c>
      <c r="J49" s="32">
        <f t="shared" si="1"/>
        <v>0</v>
      </c>
    </row>
    <row r="50" spans="1:12" x14ac:dyDescent="0.25">
      <c r="A50" s="43">
        <v>60369.55</v>
      </c>
      <c r="H50" s="43">
        <v>14088.5</v>
      </c>
      <c r="I50" s="44">
        <v>14088.5</v>
      </c>
      <c r="J50" s="32">
        <f t="shared" si="1"/>
        <v>0</v>
      </c>
    </row>
    <row r="51" spans="1:12" x14ac:dyDescent="0.25">
      <c r="A51" s="43">
        <v>36377.379999999997</v>
      </c>
      <c r="H51" s="43">
        <v>29613.35</v>
      </c>
      <c r="I51" s="44">
        <v>29613.35</v>
      </c>
      <c r="J51" s="32">
        <f t="shared" si="1"/>
        <v>0</v>
      </c>
    </row>
    <row r="52" spans="1:12" x14ac:dyDescent="0.25">
      <c r="A52" s="43">
        <v>27610.959999999999</v>
      </c>
      <c r="H52" s="43">
        <v>14088.5</v>
      </c>
      <c r="I52" s="44">
        <v>14088.5</v>
      </c>
      <c r="J52" s="32">
        <f t="shared" si="1"/>
        <v>0</v>
      </c>
    </row>
    <row r="53" spans="1:12" x14ac:dyDescent="0.25">
      <c r="A53" s="43">
        <v>54347.79</v>
      </c>
      <c r="H53" s="43">
        <v>22697.73</v>
      </c>
      <c r="I53" s="44">
        <v>22697.73</v>
      </c>
      <c r="J53" s="32">
        <f t="shared" si="1"/>
        <v>0</v>
      </c>
    </row>
    <row r="54" spans="1:12" x14ac:dyDescent="0.25">
      <c r="A54" s="43">
        <v>33945.15</v>
      </c>
      <c r="H54" s="43">
        <v>11265.8</v>
      </c>
      <c r="I54" s="44">
        <v>11265.8</v>
      </c>
      <c r="J54" s="32">
        <f t="shared" si="1"/>
        <v>0</v>
      </c>
    </row>
    <row r="55" spans="1:12" x14ac:dyDescent="0.25">
      <c r="A55" s="43">
        <v>18772.38</v>
      </c>
      <c r="H55" s="43">
        <v>9384</v>
      </c>
      <c r="I55" s="44">
        <v>9384</v>
      </c>
      <c r="J55" s="32">
        <f t="shared" si="1"/>
        <v>0</v>
      </c>
    </row>
    <row r="56" spans="1:12" x14ac:dyDescent="0.25">
      <c r="A56" s="43">
        <v>37043.97</v>
      </c>
      <c r="H56" s="43">
        <v>49164.82</v>
      </c>
      <c r="I56" s="44">
        <v>49164.82</v>
      </c>
      <c r="J56" s="32">
        <f t="shared" si="1"/>
        <v>0</v>
      </c>
    </row>
    <row r="57" spans="1:12" x14ac:dyDescent="0.25">
      <c r="A57" s="43">
        <v>40523.730000000003</v>
      </c>
      <c r="H57" s="43">
        <v>28202</v>
      </c>
      <c r="I57" s="44">
        <v>28202</v>
      </c>
      <c r="J57" s="32">
        <f t="shared" si="1"/>
        <v>0</v>
      </c>
    </row>
    <row r="58" spans="1:12" x14ac:dyDescent="0.25">
      <c r="A58" s="43">
        <v>60369.55</v>
      </c>
      <c r="H58" s="43">
        <v>37168.35</v>
      </c>
      <c r="I58" s="44">
        <v>37168.35</v>
      </c>
      <c r="J58" s="32">
        <f t="shared" si="1"/>
        <v>0</v>
      </c>
    </row>
    <row r="59" spans="1:12" x14ac:dyDescent="0.25">
      <c r="A59" s="43">
        <v>28035.72</v>
      </c>
      <c r="H59" s="43">
        <v>28202</v>
      </c>
      <c r="I59" s="44">
        <v>28202</v>
      </c>
      <c r="J59" s="32">
        <f t="shared" si="1"/>
        <v>0</v>
      </c>
    </row>
    <row r="60" spans="1:12" x14ac:dyDescent="0.25">
      <c r="A60" s="43">
        <v>44966</v>
      </c>
      <c r="H60" s="43">
        <v>28734.58</v>
      </c>
      <c r="I60" s="44">
        <v>28734.58</v>
      </c>
      <c r="J60" s="32">
        <f t="shared" si="1"/>
        <v>0</v>
      </c>
    </row>
    <row r="61" spans="1:12" x14ac:dyDescent="0.25">
      <c r="A61" s="43">
        <v>43954.400000000001</v>
      </c>
      <c r="H61" s="43">
        <v>20316.63</v>
      </c>
      <c r="I61" s="44">
        <v>20316.63</v>
      </c>
      <c r="J61" s="32">
        <f t="shared" si="1"/>
        <v>0</v>
      </c>
    </row>
    <row r="62" spans="1:12" x14ac:dyDescent="0.25">
      <c r="A62" s="43">
        <v>59517.45</v>
      </c>
      <c r="H62" s="43">
        <v>19577.689999999999</v>
      </c>
      <c r="I62" s="44">
        <v>19577.689999999999</v>
      </c>
      <c r="J62" s="32">
        <f t="shared" si="1"/>
        <v>0</v>
      </c>
    </row>
    <row r="63" spans="1:12" x14ac:dyDescent="0.25">
      <c r="A63" s="43">
        <v>30924.7</v>
      </c>
      <c r="H63" s="43">
        <v>18504.82</v>
      </c>
      <c r="I63" s="44">
        <v>18504.82</v>
      </c>
      <c r="J63" s="32">
        <f t="shared" si="1"/>
        <v>0</v>
      </c>
    </row>
    <row r="64" spans="1:12" x14ac:dyDescent="0.25">
      <c r="A64" s="43">
        <v>59317.45</v>
      </c>
      <c r="H64" s="43">
        <v>44752.33</v>
      </c>
      <c r="I64" s="44">
        <v>44752.33</v>
      </c>
      <c r="J64" s="32">
        <f t="shared" si="1"/>
        <v>0</v>
      </c>
      <c r="L64" s="32">
        <v>15</v>
      </c>
    </row>
    <row r="65" spans="1:10" x14ac:dyDescent="0.25">
      <c r="A65" s="43">
        <v>52742.35</v>
      </c>
      <c r="H65" s="43">
        <v>29513.35</v>
      </c>
      <c r="I65" s="44">
        <v>29513.35</v>
      </c>
      <c r="J65" s="32">
        <f t="shared" si="1"/>
        <v>0</v>
      </c>
    </row>
    <row r="66" spans="1:10" x14ac:dyDescent="0.25">
      <c r="A66" s="43">
        <v>31716.38</v>
      </c>
      <c r="H66" s="43">
        <v>41167.17</v>
      </c>
      <c r="I66" s="44">
        <v>41167.17</v>
      </c>
      <c r="J66" s="32">
        <f t="shared" ref="J66:J129" si="37">+H66-I66</f>
        <v>0</v>
      </c>
    </row>
    <row r="67" spans="1:10" x14ac:dyDescent="0.25">
      <c r="A67" s="43">
        <v>41067.17</v>
      </c>
      <c r="H67" s="43">
        <v>38055.57</v>
      </c>
      <c r="I67" s="44">
        <v>38055.57</v>
      </c>
      <c r="J67" s="32">
        <f t="shared" si="37"/>
        <v>0</v>
      </c>
    </row>
    <row r="68" spans="1:10" x14ac:dyDescent="0.25">
      <c r="A68" s="43">
        <v>39955.57</v>
      </c>
      <c r="H68" s="43">
        <v>32806.5</v>
      </c>
      <c r="I68" s="44">
        <v>32806.5</v>
      </c>
      <c r="J68" s="32">
        <f t="shared" si="37"/>
        <v>0</v>
      </c>
    </row>
    <row r="69" spans="1:10" x14ac:dyDescent="0.25">
      <c r="A69" s="43">
        <v>58465.36</v>
      </c>
      <c r="H69" s="43">
        <v>32806.5</v>
      </c>
      <c r="I69" s="44">
        <v>32806.5</v>
      </c>
      <c r="J69" s="32">
        <f t="shared" si="37"/>
        <v>0</v>
      </c>
    </row>
    <row r="70" spans="1:10" x14ac:dyDescent="0.25">
      <c r="A70" s="43">
        <v>43042.8</v>
      </c>
      <c r="H70" s="43">
        <v>38737.550000000003</v>
      </c>
      <c r="I70" s="44">
        <v>38737.550000000003</v>
      </c>
      <c r="J70" s="32">
        <f t="shared" si="37"/>
        <v>0</v>
      </c>
    </row>
    <row r="71" spans="1:10" x14ac:dyDescent="0.25">
      <c r="A71" s="43">
        <v>22297.5</v>
      </c>
      <c r="H71" s="43">
        <v>21709.79</v>
      </c>
      <c r="I71" s="44">
        <v>21709.79</v>
      </c>
      <c r="J71" s="32">
        <f t="shared" si="37"/>
        <v>0</v>
      </c>
    </row>
    <row r="72" spans="1:10" x14ac:dyDescent="0.25">
      <c r="A72" s="43">
        <v>39143.97</v>
      </c>
      <c r="H72" s="43">
        <v>24157.22</v>
      </c>
      <c r="I72" s="44">
        <v>24157.22</v>
      </c>
      <c r="J72" s="32">
        <f t="shared" si="37"/>
        <v>0</v>
      </c>
    </row>
    <row r="73" spans="1:10" x14ac:dyDescent="0.25">
      <c r="A73" s="43">
        <v>29734.58</v>
      </c>
      <c r="H73" s="43">
        <v>16414.7</v>
      </c>
      <c r="I73" s="44">
        <v>16414.7</v>
      </c>
      <c r="J73" s="32">
        <f t="shared" si="37"/>
        <v>0</v>
      </c>
    </row>
    <row r="74" spans="1:10" x14ac:dyDescent="0.25">
      <c r="A74" s="43">
        <v>29306.5</v>
      </c>
      <c r="H74" s="43">
        <v>32806.5</v>
      </c>
      <c r="I74" s="44">
        <v>32806.5</v>
      </c>
      <c r="J74" s="32">
        <f t="shared" si="37"/>
        <v>0</v>
      </c>
    </row>
    <row r="75" spans="1:10" x14ac:dyDescent="0.25">
      <c r="A75" s="43">
        <v>60369.55</v>
      </c>
      <c r="H75" s="43">
        <v>40155.57</v>
      </c>
      <c r="I75" s="44">
        <v>40155.57</v>
      </c>
      <c r="J75" s="32">
        <f t="shared" si="37"/>
        <v>0</v>
      </c>
    </row>
    <row r="76" spans="1:10" x14ac:dyDescent="0.25">
      <c r="A76" s="43">
        <v>32806.5</v>
      </c>
      <c r="H76" s="43">
        <v>10244.66</v>
      </c>
      <c r="I76" s="44">
        <v>10244.66</v>
      </c>
      <c r="J76" s="32">
        <f t="shared" si="37"/>
        <v>0</v>
      </c>
    </row>
    <row r="77" spans="1:10" x14ac:dyDescent="0.25">
      <c r="A77" s="43">
        <v>40155.57</v>
      </c>
      <c r="H77" s="43">
        <v>22673.62</v>
      </c>
      <c r="I77" s="44">
        <v>22673.62</v>
      </c>
      <c r="J77" s="32">
        <f t="shared" si="37"/>
        <v>0</v>
      </c>
    </row>
    <row r="78" spans="1:10" x14ac:dyDescent="0.25">
      <c r="A78" s="43">
        <v>48341.84</v>
      </c>
      <c r="H78" s="43">
        <v>22637.46</v>
      </c>
      <c r="I78" s="44">
        <v>22637.46</v>
      </c>
      <c r="J78" s="32">
        <f t="shared" si="37"/>
        <v>0</v>
      </c>
    </row>
    <row r="79" spans="1:10" x14ac:dyDescent="0.25">
      <c r="A79" s="43">
        <v>29613.35</v>
      </c>
      <c r="H79" s="43">
        <v>19048.84</v>
      </c>
      <c r="I79" s="44">
        <v>19048.84</v>
      </c>
      <c r="J79" s="32">
        <f t="shared" si="37"/>
        <v>0</v>
      </c>
    </row>
    <row r="80" spans="1:10" x14ac:dyDescent="0.25">
      <c r="A80" s="43">
        <v>17504.82</v>
      </c>
      <c r="H80" s="43">
        <v>23636.22</v>
      </c>
      <c r="I80" s="44">
        <v>23636.22</v>
      </c>
      <c r="J80" s="32">
        <f t="shared" si="37"/>
        <v>0</v>
      </c>
    </row>
    <row r="81" spans="1:10" x14ac:dyDescent="0.25">
      <c r="A81" s="43">
        <v>49064.82</v>
      </c>
      <c r="H81" s="43">
        <v>25765.08</v>
      </c>
      <c r="I81" s="44">
        <v>25765.08</v>
      </c>
      <c r="J81" s="32">
        <f t="shared" si="37"/>
        <v>0</v>
      </c>
    </row>
    <row r="82" spans="1:10" x14ac:dyDescent="0.25">
      <c r="A82" s="43">
        <v>6898.02</v>
      </c>
      <c r="H82" s="43">
        <v>13509.37</v>
      </c>
      <c r="I82" s="44">
        <v>13509.37</v>
      </c>
      <c r="J82" s="32">
        <f t="shared" si="37"/>
        <v>0</v>
      </c>
    </row>
    <row r="83" spans="1:10" x14ac:dyDescent="0.25">
      <c r="A83" s="43">
        <v>24573.62</v>
      </c>
      <c r="H83" s="43">
        <v>37168.35</v>
      </c>
      <c r="I83" s="44">
        <v>37168.35</v>
      </c>
      <c r="J83" s="32">
        <f t="shared" si="37"/>
        <v>0</v>
      </c>
    </row>
    <row r="84" spans="1:10" x14ac:dyDescent="0.25">
      <c r="A84" s="43">
        <v>49942.35</v>
      </c>
      <c r="H84" s="43">
        <v>37168.35</v>
      </c>
      <c r="I84" s="44">
        <v>37168.35</v>
      </c>
      <c r="J84" s="32">
        <f t="shared" si="37"/>
        <v>0</v>
      </c>
    </row>
    <row r="85" spans="1:10" x14ac:dyDescent="0.25">
      <c r="A85" s="43">
        <v>35568.82</v>
      </c>
      <c r="H85" s="43">
        <v>45066</v>
      </c>
      <c r="I85" s="44">
        <v>45066</v>
      </c>
      <c r="J85" s="32">
        <f t="shared" si="37"/>
        <v>0</v>
      </c>
    </row>
    <row r="86" spans="1:10" x14ac:dyDescent="0.25">
      <c r="A86" s="43">
        <v>41167.17</v>
      </c>
      <c r="H86" s="43">
        <v>30866.76</v>
      </c>
      <c r="I86" s="44">
        <v>30866.76</v>
      </c>
      <c r="J86" s="32">
        <f t="shared" si="37"/>
        <v>0</v>
      </c>
    </row>
    <row r="87" spans="1:10" x14ac:dyDescent="0.25">
      <c r="A87" s="43">
        <v>29613.35</v>
      </c>
      <c r="H87" s="43">
        <v>24573.62</v>
      </c>
      <c r="I87" s="44">
        <v>24573.62</v>
      </c>
      <c r="J87" s="32">
        <f t="shared" si="37"/>
        <v>0</v>
      </c>
    </row>
    <row r="88" spans="1:10" x14ac:dyDescent="0.25">
      <c r="A88" s="43">
        <v>21630.42</v>
      </c>
      <c r="H88" s="43">
        <v>19674.8</v>
      </c>
      <c r="I88" s="44">
        <v>19674.8</v>
      </c>
      <c r="J88" s="32">
        <f t="shared" si="37"/>
        <v>0</v>
      </c>
    </row>
    <row r="89" spans="1:10" x14ac:dyDescent="0.25">
      <c r="A89" s="43">
        <v>18211.23</v>
      </c>
      <c r="H89" s="43">
        <v>29613.35</v>
      </c>
      <c r="I89" s="44">
        <v>29613.35</v>
      </c>
      <c r="J89" s="32">
        <f t="shared" si="37"/>
        <v>0</v>
      </c>
    </row>
    <row r="90" spans="1:10" x14ac:dyDescent="0.25">
      <c r="A90" s="43">
        <v>85487.94</v>
      </c>
      <c r="H90" s="43">
        <v>37168.35</v>
      </c>
      <c r="I90" s="44">
        <v>37168.35</v>
      </c>
      <c r="J90" s="32">
        <f t="shared" si="37"/>
        <v>0</v>
      </c>
    </row>
    <row r="91" spans="1:10" x14ac:dyDescent="0.25">
      <c r="A91" s="43">
        <v>60469.55</v>
      </c>
      <c r="H91" s="43">
        <v>23397.5</v>
      </c>
      <c r="I91" s="44">
        <v>23397.5</v>
      </c>
      <c r="J91" s="32">
        <f t="shared" si="37"/>
        <v>0</v>
      </c>
    </row>
    <row r="92" spans="1:10" x14ac:dyDescent="0.25">
      <c r="A92" s="43">
        <v>37168.35</v>
      </c>
      <c r="H92" s="43">
        <v>32806.5</v>
      </c>
      <c r="I92" s="44">
        <v>32806.5</v>
      </c>
      <c r="J92" s="32">
        <f t="shared" si="37"/>
        <v>0</v>
      </c>
    </row>
    <row r="93" spans="1:10" x14ac:dyDescent="0.25">
      <c r="A93" s="43">
        <v>24673.62</v>
      </c>
      <c r="H93" s="43">
        <v>5362.88</v>
      </c>
      <c r="I93" s="44">
        <v>5362.88</v>
      </c>
      <c r="J93" s="32">
        <f t="shared" si="37"/>
        <v>0</v>
      </c>
    </row>
    <row r="94" spans="1:10" x14ac:dyDescent="0.25">
      <c r="A94" s="43">
        <v>41067.17</v>
      </c>
      <c r="H94" s="43">
        <v>24573.62</v>
      </c>
      <c r="I94" s="44">
        <v>24573.62</v>
      </c>
      <c r="J94" s="32">
        <f t="shared" si="37"/>
        <v>0</v>
      </c>
    </row>
    <row r="95" spans="1:10" x14ac:dyDescent="0.25">
      <c r="A95" s="43">
        <v>60369.55</v>
      </c>
      <c r="H95" s="43">
        <v>38667.879999999997</v>
      </c>
      <c r="I95" s="44">
        <v>38667.879999999997</v>
      </c>
      <c r="J95" s="32">
        <f t="shared" si="37"/>
        <v>0</v>
      </c>
    </row>
    <row r="96" spans="1:10" x14ac:dyDescent="0.25">
      <c r="A96" s="43">
        <v>22207.38</v>
      </c>
      <c r="H96" s="43">
        <v>32806.5</v>
      </c>
      <c r="I96" s="44">
        <v>32806.5</v>
      </c>
      <c r="J96" s="32">
        <f t="shared" si="37"/>
        <v>0</v>
      </c>
    </row>
    <row r="97" spans="1:10" x14ac:dyDescent="0.25">
      <c r="A97" s="43">
        <v>41904.160000000003</v>
      </c>
      <c r="H97" s="43">
        <v>15499.85</v>
      </c>
      <c r="I97" s="44">
        <v>15499.85</v>
      </c>
      <c r="J97" s="32">
        <f t="shared" si="37"/>
        <v>0</v>
      </c>
    </row>
    <row r="98" spans="1:10" x14ac:dyDescent="0.25">
      <c r="A98" s="43">
        <v>32906.5</v>
      </c>
      <c r="H98" s="43">
        <v>37168.35</v>
      </c>
      <c r="I98" s="44">
        <v>37168.35</v>
      </c>
      <c r="J98" s="32">
        <f t="shared" si="37"/>
        <v>0</v>
      </c>
    </row>
    <row r="99" spans="1:10" x14ac:dyDescent="0.25">
      <c r="A99" s="43">
        <v>29168.35</v>
      </c>
      <c r="H99" s="43">
        <v>43846</v>
      </c>
      <c r="I99" s="44">
        <v>43846</v>
      </c>
      <c r="J99" s="32">
        <f t="shared" si="37"/>
        <v>0</v>
      </c>
    </row>
    <row r="100" spans="1:10" x14ac:dyDescent="0.25">
      <c r="A100" s="43">
        <v>45066</v>
      </c>
      <c r="H100" s="43">
        <v>29613.35</v>
      </c>
      <c r="I100" s="44">
        <v>29613.35</v>
      </c>
      <c r="J100" s="32">
        <f t="shared" si="37"/>
        <v>0</v>
      </c>
    </row>
    <row r="101" spans="1:10" x14ac:dyDescent="0.25">
      <c r="A101" s="43">
        <v>37068.35</v>
      </c>
      <c r="H101" s="43">
        <v>18604.82</v>
      </c>
      <c r="I101" s="44">
        <v>18604.82</v>
      </c>
      <c r="J101" s="32">
        <f t="shared" si="37"/>
        <v>0</v>
      </c>
    </row>
    <row r="102" spans="1:10" x14ac:dyDescent="0.25">
      <c r="A102" s="43">
        <v>23573.62</v>
      </c>
      <c r="H102" s="43">
        <v>45166</v>
      </c>
      <c r="I102" s="44">
        <v>45166</v>
      </c>
      <c r="J102" s="32">
        <f t="shared" si="37"/>
        <v>0</v>
      </c>
    </row>
    <row r="103" spans="1:10" x14ac:dyDescent="0.25">
      <c r="A103" s="43">
        <v>10529.94</v>
      </c>
      <c r="H103" s="43">
        <v>44164.82</v>
      </c>
      <c r="I103" s="44">
        <v>44164.82</v>
      </c>
      <c r="J103" s="32">
        <f t="shared" si="37"/>
        <v>0</v>
      </c>
    </row>
    <row r="104" spans="1:10" x14ac:dyDescent="0.25">
      <c r="A104" s="43">
        <v>164940.89000000001</v>
      </c>
      <c r="H104" s="43">
        <v>32906.5</v>
      </c>
      <c r="I104" s="44">
        <v>32906.5</v>
      </c>
      <c r="J104" s="32">
        <f t="shared" si="37"/>
        <v>0</v>
      </c>
    </row>
    <row r="105" spans="1:10" x14ac:dyDescent="0.25">
      <c r="A105" s="43">
        <v>272724.24</v>
      </c>
      <c r="H105" s="43">
        <v>32806.5</v>
      </c>
      <c r="I105" s="44">
        <v>32806.5</v>
      </c>
      <c r="J105" s="32">
        <f t="shared" si="37"/>
        <v>0</v>
      </c>
    </row>
    <row r="106" spans="1:10" x14ac:dyDescent="0.25">
      <c r="A106" s="43">
        <v>148003.84</v>
      </c>
      <c r="H106" s="43">
        <v>29613.35</v>
      </c>
      <c r="I106" s="44">
        <v>29613.35</v>
      </c>
      <c r="J106" s="32">
        <f t="shared" si="37"/>
        <v>0</v>
      </c>
    </row>
    <row r="107" spans="1:10" x14ac:dyDescent="0.25">
      <c r="A107" s="43">
        <v>6700</v>
      </c>
      <c r="H107" s="43">
        <v>32906.5</v>
      </c>
      <c r="I107" s="44">
        <v>32906.5</v>
      </c>
      <c r="J107" s="32">
        <f t="shared" si="37"/>
        <v>0</v>
      </c>
    </row>
    <row r="108" spans="1:10" x14ac:dyDescent="0.25">
      <c r="A108" s="43">
        <v>49985.04</v>
      </c>
      <c r="H108" s="43">
        <v>28102</v>
      </c>
      <c r="I108" s="44">
        <v>28102</v>
      </c>
      <c r="J108" s="32">
        <f t="shared" si="37"/>
        <v>0</v>
      </c>
    </row>
    <row r="109" spans="1:10" x14ac:dyDescent="0.25">
      <c r="A109" s="43">
        <v>2550</v>
      </c>
      <c r="H109" s="43">
        <v>28202</v>
      </c>
      <c r="I109" s="45">
        <v>45151</v>
      </c>
      <c r="J109" s="32">
        <f t="shared" si="37"/>
        <v>-16949</v>
      </c>
    </row>
    <row r="110" spans="1:10" x14ac:dyDescent="0.25">
      <c r="A110" s="43">
        <v>4120</v>
      </c>
      <c r="H110" s="43">
        <v>32806.5</v>
      </c>
      <c r="I110" s="44">
        <v>32806.5</v>
      </c>
      <c r="J110" s="32">
        <f t="shared" si="37"/>
        <v>0</v>
      </c>
    </row>
    <row r="111" spans="1:10" x14ac:dyDescent="0.25">
      <c r="A111" s="43">
        <v>153573.12</v>
      </c>
      <c r="H111" s="43">
        <v>32806.5</v>
      </c>
      <c r="I111" s="44">
        <v>32806.5</v>
      </c>
      <c r="J111" s="32">
        <f t="shared" si="37"/>
        <v>0</v>
      </c>
    </row>
    <row r="112" spans="1:10" x14ac:dyDescent="0.25">
      <c r="A112" s="43">
        <v>6820.13</v>
      </c>
      <c r="H112" s="43">
        <v>32806.5</v>
      </c>
      <c r="I112" s="44">
        <v>32806.5</v>
      </c>
      <c r="J112" s="32">
        <f t="shared" si="37"/>
        <v>0</v>
      </c>
    </row>
    <row r="113" spans="1:10" x14ac:dyDescent="0.25">
      <c r="A113" s="43">
        <v>5055</v>
      </c>
      <c r="H113" s="43">
        <v>15271.62</v>
      </c>
      <c r="I113" s="44">
        <v>15271.62</v>
      </c>
      <c r="J113" s="32">
        <f t="shared" si="37"/>
        <v>0</v>
      </c>
    </row>
    <row r="114" spans="1:10" x14ac:dyDescent="0.25">
      <c r="H114" s="43">
        <v>24673.62</v>
      </c>
      <c r="I114" s="44">
        <v>24673.62</v>
      </c>
      <c r="J114" s="32">
        <f t="shared" si="37"/>
        <v>0</v>
      </c>
    </row>
    <row r="115" spans="1:10" x14ac:dyDescent="0.25">
      <c r="H115" s="43">
        <v>20674.8</v>
      </c>
      <c r="I115" s="44">
        <v>20674.8</v>
      </c>
      <c r="J115" s="32">
        <f t="shared" si="37"/>
        <v>0</v>
      </c>
    </row>
    <row r="116" spans="1:10" x14ac:dyDescent="0.25">
      <c r="H116" s="43">
        <v>9384</v>
      </c>
      <c r="I116" s="44">
        <v>9384</v>
      </c>
      <c r="J116" s="32">
        <f t="shared" si="37"/>
        <v>0</v>
      </c>
    </row>
    <row r="117" spans="1:10" x14ac:dyDescent="0.25">
      <c r="H117" s="43">
        <v>9384</v>
      </c>
      <c r="I117" s="44">
        <v>9384</v>
      </c>
      <c r="J117" s="32">
        <f t="shared" si="37"/>
        <v>0</v>
      </c>
    </row>
    <row r="118" spans="1:10" x14ac:dyDescent="0.25">
      <c r="H118" s="43">
        <v>11265.8</v>
      </c>
      <c r="I118" s="44">
        <v>11265.8</v>
      </c>
      <c r="J118" s="32">
        <f t="shared" si="37"/>
        <v>0</v>
      </c>
    </row>
    <row r="119" spans="1:10" x14ac:dyDescent="0.25">
      <c r="H119" s="43">
        <v>9384</v>
      </c>
      <c r="I119" s="44">
        <v>9384</v>
      </c>
      <c r="J119" s="32">
        <f t="shared" si="37"/>
        <v>0</v>
      </c>
    </row>
    <row r="120" spans="1:10" x14ac:dyDescent="0.25">
      <c r="H120" s="43">
        <v>14088.5</v>
      </c>
      <c r="I120" s="44">
        <v>14088.5</v>
      </c>
      <c r="J120" s="32">
        <f t="shared" si="37"/>
        <v>0</v>
      </c>
    </row>
    <row r="121" spans="1:10" x14ac:dyDescent="0.25">
      <c r="H121" s="43">
        <v>14088.5</v>
      </c>
      <c r="I121" s="44">
        <v>14088.5</v>
      </c>
      <c r="J121" s="32">
        <f t="shared" si="37"/>
        <v>0</v>
      </c>
    </row>
    <row r="122" spans="1:10" x14ac:dyDescent="0.25">
      <c r="H122" s="43">
        <v>32906.5</v>
      </c>
      <c r="I122" s="44">
        <v>32906.5</v>
      </c>
      <c r="J122" s="32">
        <f t="shared" si="37"/>
        <v>0</v>
      </c>
    </row>
    <row r="123" spans="1:10" x14ac:dyDescent="0.25">
      <c r="H123" s="43">
        <v>18793</v>
      </c>
      <c r="I123" s="44">
        <v>18793</v>
      </c>
      <c r="J123" s="32">
        <f t="shared" si="37"/>
        <v>0</v>
      </c>
    </row>
    <row r="124" spans="1:10" x14ac:dyDescent="0.25">
      <c r="H124" s="43">
        <v>11265.8</v>
      </c>
      <c r="I124" s="44">
        <v>11265.8</v>
      </c>
      <c r="J124" s="32">
        <f t="shared" si="37"/>
        <v>0</v>
      </c>
    </row>
    <row r="125" spans="1:10" x14ac:dyDescent="0.25">
      <c r="H125" s="43">
        <v>14088.5</v>
      </c>
      <c r="I125" s="44">
        <v>14088.5</v>
      </c>
      <c r="J125" s="32">
        <f t="shared" si="37"/>
        <v>0</v>
      </c>
    </row>
    <row r="126" spans="1:10" x14ac:dyDescent="0.25">
      <c r="H126" s="43">
        <v>18793</v>
      </c>
      <c r="I126" s="44">
        <v>18793</v>
      </c>
      <c r="J126" s="32">
        <f t="shared" si="37"/>
        <v>0</v>
      </c>
    </row>
    <row r="127" spans="1:10" x14ac:dyDescent="0.25">
      <c r="H127" s="43">
        <v>9384</v>
      </c>
      <c r="I127" s="44">
        <v>9384</v>
      </c>
      <c r="J127" s="32">
        <f t="shared" si="37"/>
        <v>0</v>
      </c>
    </row>
    <row r="128" spans="1:10" x14ac:dyDescent="0.25">
      <c r="H128" s="43">
        <v>18793</v>
      </c>
      <c r="I128" s="44">
        <v>18793</v>
      </c>
      <c r="J128" s="32">
        <f t="shared" si="37"/>
        <v>0</v>
      </c>
    </row>
    <row r="129" spans="8:10" x14ac:dyDescent="0.25">
      <c r="H129" s="43">
        <v>14088.5</v>
      </c>
      <c r="I129" s="44">
        <v>14088.5</v>
      </c>
      <c r="J129" s="32">
        <f t="shared" si="37"/>
        <v>0</v>
      </c>
    </row>
    <row r="130" spans="8:10" x14ac:dyDescent="0.25">
      <c r="H130" s="43">
        <v>18793</v>
      </c>
      <c r="I130" s="44">
        <v>18793</v>
      </c>
      <c r="J130" s="32">
        <f t="shared" ref="J130:J151" si="38">+H130-I130</f>
        <v>0</v>
      </c>
    </row>
    <row r="131" spans="8:10" x14ac:dyDescent="0.25">
      <c r="H131" s="43">
        <v>9384</v>
      </c>
      <c r="I131" s="44">
        <v>9384</v>
      </c>
      <c r="J131" s="32">
        <f t="shared" si="38"/>
        <v>0</v>
      </c>
    </row>
    <row r="132" spans="8:10" x14ac:dyDescent="0.25">
      <c r="H132" s="43">
        <v>29613.35</v>
      </c>
      <c r="I132" s="44">
        <v>29613.35</v>
      </c>
      <c r="J132" s="32">
        <f t="shared" si="38"/>
        <v>0</v>
      </c>
    </row>
    <row r="133" spans="8:10" x14ac:dyDescent="0.25">
      <c r="H133" s="43">
        <v>24673.62</v>
      </c>
      <c r="I133" s="44">
        <v>24673.62</v>
      </c>
      <c r="J133" s="32">
        <f t="shared" si="38"/>
        <v>0</v>
      </c>
    </row>
    <row r="134" spans="8:10" x14ac:dyDescent="0.25">
      <c r="H134" s="43">
        <v>32906.5</v>
      </c>
      <c r="I134" s="44">
        <v>32906.5</v>
      </c>
      <c r="J134" s="32">
        <f t="shared" si="38"/>
        <v>0</v>
      </c>
    </row>
    <row r="135" spans="8:10" x14ac:dyDescent="0.25">
      <c r="H135" s="43">
        <v>32906.5</v>
      </c>
      <c r="I135" s="44">
        <v>32906.5</v>
      </c>
      <c r="J135" s="32">
        <f t="shared" si="38"/>
        <v>0</v>
      </c>
    </row>
    <row r="136" spans="8:10" x14ac:dyDescent="0.25">
      <c r="H136" s="43">
        <v>19997.5</v>
      </c>
      <c r="I136" s="44">
        <v>19997.5</v>
      </c>
      <c r="J136" s="32">
        <f t="shared" si="38"/>
        <v>0</v>
      </c>
    </row>
    <row r="137" spans="8:10" x14ac:dyDescent="0.25">
      <c r="H137" s="43">
        <v>23497.5</v>
      </c>
      <c r="I137" s="44">
        <v>23497.5</v>
      </c>
      <c r="J137" s="32">
        <f t="shared" si="38"/>
        <v>0</v>
      </c>
    </row>
    <row r="138" spans="8:10" x14ac:dyDescent="0.25">
      <c r="H138" s="43">
        <v>24673.62</v>
      </c>
      <c r="I138" s="44">
        <v>24673.62</v>
      </c>
      <c r="J138" s="32">
        <f t="shared" si="38"/>
        <v>0</v>
      </c>
    </row>
    <row r="139" spans="8:10" x14ac:dyDescent="0.25">
      <c r="H139" s="43">
        <v>29406.5</v>
      </c>
      <c r="I139" s="44">
        <v>29406.5</v>
      </c>
      <c r="J139" s="32">
        <f t="shared" si="38"/>
        <v>0</v>
      </c>
    </row>
    <row r="140" spans="8:10" x14ac:dyDescent="0.25">
      <c r="H140" s="43">
        <v>27613.35</v>
      </c>
      <c r="I140" s="44">
        <v>27613.35</v>
      </c>
      <c r="J140" s="32">
        <f t="shared" si="38"/>
        <v>0</v>
      </c>
    </row>
    <row r="141" spans="8:10" x14ac:dyDescent="0.25">
      <c r="H141" s="43">
        <v>32906.5</v>
      </c>
      <c r="I141" s="44">
        <v>32906.5</v>
      </c>
      <c r="J141" s="32">
        <f t="shared" si="38"/>
        <v>0</v>
      </c>
    </row>
    <row r="142" spans="8:10" x14ac:dyDescent="0.25">
      <c r="H142" s="43">
        <v>24673.62</v>
      </c>
      <c r="I142" s="44">
        <v>24673.62</v>
      </c>
      <c r="J142" s="32">
        <f t="shared" si="38"/>
        <v>0</v>
      </c>
    </row>
    <row r="143" spans="8:10" x14ac:dyDescent="0.25">
      <c r="H143" s="43">
        <v>14088.5</v>
      </c>
      <c r="I143" s="44">
        <v>14088.5</v>
      </c>
      <c r="J143" s="32">
        <f t="shared" si="38"/>
        <v>0</v>
      </c>
    </row>
    <row r="144" spans="8:10" x14ac:dyDescent="0.25">
      <c r="H144" s="43">
        <v>32906.5</v>
      </c>
      <c r="I144" s="44">
        <v>32906.5</v>
      </c>
      <c r="J144" s="32">
        <f t="shared" si="38"/>
        <v>0</v>
      </c>
    </row>
    <row r="145" spans="8:10" x14ac:dyDescent="0.25">
      <c r="H145" s="43">
        <v>18104.82</v>
      </c>
      <c r="I145" s="44">
        <v>18104.82</v>
      </c>
      <c r="J145" s="32">
        <f t="shared" si="38"/>
        <v>0</v>
      </c>
    </row>
    <row r="146" spans="8:10" x14ac:dyDescent="0.25">
      <c r="H146" s="43">
        <v>32906.5</v>
      </c>
      <c r="I146" s="44">
        <v>32906.5</v>
      </c>
      <c r="J146" s="32">
        <f t="shared" si="38"/>
        <v>0</v>
      </c>
    </row>
    <row r="147" spans="8:10" x14ac:dyDescent="0.25">
      <c r="H147" s="43">
        <v>24673.62</v>
      </c>
      <c r="I147" s="44">
        <v>24673.62</v>
      </c>
      <c r="J147" s="32">
        <f t="shared" si="38"/>
        <v>0</v>
      </c>
    </row>
    <row r="148" spans="8:10" x14ac:dyDescent="0.25">
      <c r="H148" s="43">
        <v>17604.82</v>
      </c>
      <c r="I148" s="44">
        <v>17604.82</v>
      </c>
      <c r="J148" s="32">
        <f t="shared" si="38"/>
        <v>0</v>
      </c>
    </row>
    <row r="149" spans="8:10" x14ac:dyDescent="0.25">
      <c r="H149" s="43">
        <v>21483.5</v>
      </c>
      <c r="I149" s="44">
        <v>21483.5</v>
      </c>
      <c r="J149" s="32">
        <f t="shared" si="38"/>
        <v>0</v>
      </c>
    </row>
    <row r="150" spans="8:10" x14ac:dyDescent="0.25">
      <c r="H150" s="43">
        <v>27637.46</v>
      </c>
      <c r="I150" s="44">
        <v>27637.46</v>
      </c>
      <c r="J150" s="32">
        <f t="shared" si="38"/>
        <v>0</v>
      </c>
    </row>
    <row r="151" spans="8:10" x14ac:dyDescent="0.25">
      <c r="H151" s="43">
        <v>24673.62</v>
      </c>
      <c r="I151" s="44">
        <v>24673.62</v>
      </c>
      <c r="J151" s="32">
        <f t="shared" si="38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CONTRATADOS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2021-08-06T13:57:02Z</dcterms:modified>
</cp:coreProperties>
</file>